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1680" windowWidth="9720" windowHeight="6315" tabRatio="583" activeTab="0"/>
  </bookViews>
  <sheets>
    <sheet name="BalanceSheet" sheetId="1" r:id="rId1"/>
    <sheet name="IncomeStatement" sheetId="2" r:id="rId2"/>
    <sheet name="StatementofChangesInEquity" sheetId="3" r:id="rId3"/>
    <sheet name="CashFlowStatement" sheetId="4" r:id="rId4"/>
  </sheets>
  <definedNames>
    <definedName name="BuiltIn_Print_Area">#REF!</definedName>
    <definedName name="BuiltIn_Print_Area___0">#REF!</definedName>
    <definedName name="BuiltIn_Print_Area___0">#REF!</definedName>
    <definedName name="_xlnm.Print_Area" localSheetId="0">'BalanceSheet'!$A$1:$F$54</definedName>
    <definedName name="_xlnm.Print_Area" localSheetId="3">'CashFlowStatement'!$A$1:$F$65</definedName>
    <definedName name="_xlnm.Print_Area" localSheetId="1">'IncomeStatement'!$A$1:$I$53</definedName>
    <definedName name="_xlnm.Print_Area" localSheetId="2">'StatementofChangesInEquity'!$A$1:$J$56</definedName>
  </definedNames>
  <calcPr fullCalcOnLoad="1"/>
</workbook>
</file>

<file path=xl/sharedStrings.xml><?xml version="1.0" encoding="utf-8"?>
<sst xmlns="http://schemas.openxmlformats.org/spreadsheetml/2006/main" count="186" uniqueCount="140">
  <si>
    <t>Deposits with financial institutions</t>
  </si>
  <si>
    <t>Bank overdrafts</t>
  </si>
  <si>
    <t>Non-cash items</t>
  </si>
  <si>
    <t>Operating profit before changes in working capital</t>
  </si>
  <si>
    <t>Changes in working capital</t>
  </si>
  <si>
    <t>Net change in assets</t>
  </si>
  <si>
    <t>Net change in liabilities</t>
  </si>
  <si>
    <t>Investment income received by insurance subsidiary</t>
  </si>
  <si>
    <t>Income tax paid</t>
  </si>
  <si>
    <t>Net cash flows used in operating activities</t>
  </si>
  <si>
    <t>Dividends paid</t>
  </si>
  <si>
    <t>EQUITY AND LIABILITIES</t>
  </si>
  <si>
    <t>Total Equity</t>
  </si>
  <si>
    <t>Total Liabilities</t>
  </si>
  <si>
    <t>Total Equity and Liabilities</t>
  </si>
  <si>
    <t>RM'000</t>
  </si>
  <si>
    <t>Deferred tax assets</t>
  </si>
  <si>
    <t>Tax payable</t>
  </si>
  <si>
    <t>Minority interests</t>
  </si>
  <si>
    <t>As at 31 December 2006</t>
  </si>
  <si>
    <t>31 Dec 2006</t>
  </si>
  <si>
    <t>12 months</t>
  </si>
  <si>
    <t>to 31 Dec</t>
  </si>
  <si>
    <t>For the year ended 31 December 2006</t>
  </si>
  <si>
    <t>12 months ended</t>
  </si>
  <si>
    <t>31 December 2005</t>
  </si>
  <si>
    <t>At 31 December 2005 (restated)</t>
  </si>
  <si>
    <t>31 December 2006</t>
  </si>
  <si>
    <t>At 31 December 2006</t>
  </si>
  <si>
    <t>Retained</t>
  </si>
  <si>
    <t>Profits</t>
  </si>
  <si>
    <t>Attributable to:</t>
  </si>
  <si>
    <t>Reinsurance</t>
  </si>
  <si>
    <t>Current</t>
  </si>
  <si>
    <t>of the parent</t>
  </si>
  <si>
    <t xml:space="preserve">Profit for the period/year </t>
  </si>
  <si>
    <t>Profit for the period/year</t>
  </si>
  <si>
    <t xml:space="preserve">Profit for the year </t>
  </si>
  <si>
    <t>PACIFICMAS BERHAD (Company No. 5024-T)</t>
  </si>
  <si>
    <t>(Incorporated in Malaysia)</t>
  </si>
  <si>
    <t>As at</t>
  </si>
  <si>
    <t>Comparative</t>
  </si>
  <si>
    <t>qtr ended</t>
  </si>
  <si>
    <t>Cumulative</t>
  </si>
  <si>
    <t>EPS - Basic (sen)</t>
  </si>
  <si>
    <t>31 Dec</t>
  </si>
  <si>
    <t>ended</t>
  </si>
  <si>
    <t>Net change in cash and cash equivalents</t>
  </si>
  <si>
    <t>Cash and cash equivalents at beginning of year</t>
  </si>
  <si>
    <t>Cash and cash equivalents comprise:</t>
  </si>
  <si>
    <t>RM</t>
  </si>
  <si>
    <t>Income tax refund received</t>
  </si>
  <si>
    <t>Investing activities:</t>
  </si>
  <si>
    <t>Financing activities:</t>
  </si>
  <si>
    <t>Condensed Consolidated Statement of Changes in Equity</t>
  </si>
  <si>
    <t>Distributable</t>
  </si>
  <si>
    <t>Equity</t>
  </si>
  <si>
    <t>Prior year adjustments</t>
  </si>
  <si>
    <t>Total Assets</t>
  </si>
  <si>
    <t>Short term borrowings and debt securities</t>
  </si>
  <si>
    <t>Staff retirement gratuities paid</t>
  </si>
  <si>
    <t>Equity Holders of the Parent</t>
  </si>
  <si>
    <t>Minority</t>
  </si>
  <si>
    <t>Interests</t>
  </si>
  <si>
    <t xml:space="preserve">  and intangible assets</t>
  </si>
  <si>
    <t>Share of profit of</t>
  </si>
  <si>
    <t>associated companies</t>
  </si>
  <si>
    <t>Associated companies</t>
  </si>
  <si>
    <t xml:space="preserve">Attributable to </t>
  </si>
  <si>
    <t>Total recognised income and</t>
  </si>
  <si>
    <t xml:space="preserve">  expense for the year</t>
  </si>
  <si>
    <t>Decrease/(increase) in</t>
  </si>
  <si>
    <t>in Note A1 of the explanatory notes and also reclassified for presentation purpose.</t>
  </si>
  <si>
    <t>Certain comparative figures for financial year 2005 have been restated as described</t>
  </si>
  <si>
    <t xml:space="preserve">    of the explanatory notes.</t>
  </si>
  <si>
    <t xml:space="preserve"> * Comparative figures for financial year 2005 have been restated as described in Note A1 </t>
  </si>
  <si>
    <t>* Certain comparative figures for financial year 2005 have been restated as described in Note A1 of the</t>
  </si>
  <si>
    <t xml:space="preserve">  explanatory notes and also reclassified for presentation purpose.</t>
  </si>
  <si>
    <t>Cash and cash equivalents at end of year</t>
  </si>
  <si>
    <t>Equity attributable to equity holders</t>
  </si>
  <si>
    <t>Condensed Consolidated Balance Sheet</t>
  </si>
  <si>
    <t>Condensed Consolidated Income Statement</t>
  </si>
  <si>
    <t>unearned premium reserves</t>
  </si>
  <si>
    <t>Condensed Consolidated Cash Flow Statement</t>
  </si>
  <si>
    <t>Net cash flows generated from/(used in) investing activities</t>
  </si>
  <si>
    <t>- as previously stated</t>
  </si>
  <si>
    <t>`</t>
  </si>
  <si>
    <t>At 1 January 2005 (restated)</t>
  </si>
  <si>
    <t>At 1 January 2006 (restated)</t>
  </si>
  <si>
    <t>#</t>
  </si>
  <si>
    <t>*</t>
  </si>
  <si>
    <t>Share Capital</t>
  </si>
  <si>
    <t>Share capital</t>
  </si>
  <si>
    <t>Total</t>
  </si>
  <si>
    <t>Provision for outstanding claims</t>
  </si>
  <si>
    <t>Revenue</t>
  </si>
  <si>
    <t>Profit before taxation</t>
  </si>
  <si>
    <t>Taxation</t>
  </si>
  <si>
    <t>Interest and commitment fees paid</t>
  </si>
  <si>
    <t>Other operating income</t>
  </si>
  <si>
    <t>Operating expenses</t>
  </si>
  <si>
    <t>Finance costs</t>
  </si>
  <si>
    <t>Short-term borrowings</t>
  </si>
  <si>
    <t>Cash and bank balances</t>
  </si>
  <si>
    <t>Net claims incurred</t>
  </si>
  <si>
    <t>Net commissions</t>
  </si>
  <si>
    <t>Dividends</t>
  </si>
  <si>
    <t># As disclosed in Note B9 of the explanatory notes.</t>
  </si>
  <si>
    <t>Retained profits</t>
  </si>
  <si>
    <t>ASSETS</t>
  </si>
  <si>
    <t>Property and equipment</t>
  </si>
  <si>
    <t>Investments</t>
  </si>
  <si>
    <t>Trade receivables</t>
  </si>
  <si>
    <t>Other receivables</t>
  </si>
  <si>
    <t>LIABILITIES</t>
  </si>
  <si>
    <t>Trade payables</t>
  </si>
  <si>
    <t>Other payables</t>
  </si>
  <si>
    <t>Unearned premium reserves</t>
  </si>
  <si>
    <t>Investment properties</t>
  </si>
  <si>
    <t>31 Dec 2005</t>
  </si>
  <si>
    <t>Deferred tax liabilities</t>
  </si>
  <si>
    <t>Intangible assets</t>
  </si>
  <si>
    <t>Net cash flows (used in)/generated from financing activities</t>
  </si>
  <si>
    <t>Adjustment for:</t>
  </si>
  <si>
    <t>At 1 January 2005 (previously stated)</t>
  </si>
  <si>
    <t>Issue of shares by a subsidiary to the minority shareholder</t>
  </si>
  <si>
    <t xml:space="preserve">  total recognised income and</t>
  </si>
  <si>
    <t>Profit for the year representing</t>
  </si>
  <si>
    <t>Tax recoverable</t>
  </si>
  <si>
    <t xml:space="preserve">  to the minority shareholder</t>
  </si>
  <si>
    <t>Interest and net dividends received</t>
  </si>
  <si>
    <t>Net purchase of property and equipment</t>
  </si>
  <si>
    <t>Disposal/redemption proceeds of investments</t>
  </si>
  <si>
    <t xml:space="preserve">  net of acquisitions</t>
  </si>
  <si>
    <t>Proceeds from issuance of shares by a subsidiary</t>
  </si>
  <si>
    <t>(restated)</t>
  </si>
  <si>
    <t>At 1 January 2006 (previously stated)</t>
  </si>
  <si>
    <t>- effects of adopting FRS 140</t>
  </si>
  <si>
    <t xml:space="preserve">Ordinary equity holders </t>
  </si>
  <si>
    <t xml:space="preserve">  of the parent</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</si>
</sst>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dd\.\ mmm\ yy"/>
    <numFmt numFmtId="187" formatCode="#,##0;[Red]\(#,##0\)"/>
    <numFmt numFmtId="188" formatCode="#,##0\ _$;[Red]\-#,##0\ _$"/>
    <numFmt numFmtId="189" formatCode="\(#,##0\)"/>
    <numFmt numFmtId="190" formatCode="\(0\)"/>
    <numFmt numFmtId="191" formatCode="#,##0.0000000000000"/>
    <numFmt numFmtId="192" formatCode="0_);\(0\)"/>
    <numFmt numFmtId="193" formatCode="_(* #,##0_);_(* \(#,##0\);_(* &quot;-&quot;??_);_(@_)"/>
    <numFmt numFmtId="194" formatCode="0.00_);\(0.00\)"/>
    <numFmt numFmtId="195" formatCode="m/d/yy"/>
    <numFmt numFmtId="196" formatCode="#,##0.000_);\(#,##0.000\)"/>
    <numFmt numFmtId="197" formatCode="#,##0.000000_);\(#,##0.000000\)"/>
    <numFmt numFmtId="198" formatCode="&quot;Yes&quot;;&quot;Yes&quot;;&quot;No&quot;"/>
    <numFmt numFmtId="199" formatCode="&quot;True&quot;;&quot;True&quot;;&quot;False&quot;"/>
    <numFmt numFmtId="200" formatCode="&quot;On&quot;;&quot;On&quot;;&quot;Off&quot;"/>
    <numFmt numFmtId="201" formatCode="#,##0.0_);\(#,##0.0\)"/>
    <numFmt numFmtId="202" formatCode="#,##0.00000_);\(#,##0.00000\)"/>
    <numFmt numFmtId="203" formatCode="0.00000"/>
    <numFmt numFmtId="204" formatCode="_(* #,##0_);[Red]_(* \(#,##0\);_(* &quot;-&quot;??_)"/>
    <numFmt numFmtId="205" formatCode="_(* #,##0.00_);[Red]_(* \(#,##0.00\);_(* &quot;-&quot;??_)"/>
    <numFmt numFmtId="206" formatCode="0.0%"/>
    <numFmt numFmtId="207" formatCode="#,##0.0000_);\(#,##0.0000\)"/>
    <numFmt numFmtId="208" formatCode="[$-409]dddd\,\ mmmm\ dd\,\ yyyy"/>
    <numFmt numFmtId="209" formatCode="[$-409]mmm\-yy;@"/>
    <numFmt numFmtId="210" formatCode="#,##0.00000000000000_);\(#,##0.00000000000000\)"/>
    <numFmt numFmtId="211" formatCode="#,##0.00000000000_);\(#,##0.00000000000\)"/>
    <numFmt numFmtId="212" formatCode="#,##0.000000000_);\(#,##0.000000000\)"/>
    <numFmt numFmtId="213" formatCode="[$-409]d\-mmm\-yyyy;@"/>
    <numFmt numFmtId="214" formatCode="_-* #,##0\ _D_M_-;\-* #,##0\ _D_M_-;_-* &quot;-&quot;??\ _D_M_-;_-@_-"/>
    <numFmt numFmtId="215" formatCode="_(* #,##0.00_);_(* \(#,##0.00\);_(* &quot;-&quot;_);_(@_)"/>
    <numFmt numFmtId="216" formatCode="[$-809]d\ mmmm\ yyyy;@"/>
    <numFmt numFmtId="217" formatCode="[$-409]d\-mmm\-yy;@"/>
    <numFmt numFmtId="218" formatCode="[$-409]dd\-mmm\-yy;@"/>
    <numFmt numFmtId="219" formatCode="[$€-2]\ #,##0.00_);[Red]\([$€-2]\ #,##0.00\)"/>
    <numFmt numFmtId="220" formatCode="_(* #,##0.0_);_(* \(#,##0.0\);_(* &quot;-&quot;?_);_(@_)"/>
    <numFmt numFmtId="221" formatCode="0.0"/>
    <numFmt numFmtId="222" formatCode="_-* #,##0.0\ _D_M_-;\-* #,##0.0\ _D_M_-;_-* &quot;-&quot;??\ _D_M_-;_-@_-"/>
    <numFmt numFmtId="223" formatCode="0.0_);\(0.0\)"/>
    <numFmt numFmtId="224" formatCode="_(* #,##0.0_);_(* \(#,##0.0\);_(* &quot;-&quot;??_);_(@_)"/>
    <numFmt numFmtId="225" formatCode="[$-809]dd\ mmmm\ yyyy"/>
    <numFmt numFmtId="226" formatCode="#,##0.0_);[Red]\(#,##0.0\)"/>
  </numFmts>
  <fonts count="15">
    <font>
      <sz val="10"/>
      <name val="Arial"/>
      <family val="0"/>
    </font>
    <font>
      <u val="single"/>
      <sz val="10"/>
      <color indexed="12"/>
      <name val="Arial"/>
      <family val="0"/>
    </font>
    <font>
      <u val="single"/>
      <sz val="10"/>
      <color indexed="36"/>
      <name val="Arial"/>
      <family val="0"/>
    </font>
    <font>
      <b/>
      <sz val="10"/>
      <name val="Arial"/>
      <family val="2"/>
    </font>
    <font>
      <sz val="12"/>
      <name val="Arial"/>
      <family val="2"/>
    </font>
    <font>
      <b/>
      <sz val="12"/>
      <name val="Arial"/>
      <family val="2"/>
    </font>
    <font>
      <b/>
      <sz val="11"/>
      <name val="Arial"/>
      <family val="2"/>
    </font>
    <font>
      <sz val="11"/>
      <name val="Arial"/>
      <family val="0"/>
    </font>
    <font>
      <b/>
      <u val="single"/>
      <sz val="11"/>
      <name val="Arial"/>
      <family val="2"/>
    </font>
    <font>
      <b/>
      <u val="single"/>
      <sz val="10"/>
      <name val="Arial"/>
      <family val="2"/>
    </font>
    <font>
      <i/>
      <sz val="9"/>
      <name val="Arial"/>
      <family val="2"/>
    </font>
    <font>
      <u val="single"/>
      <sz val="10"/>
      <name val="Arial"/>
      <family val="2"/>
    </font>
    <font>
      <b/>
      <u val="single"/>
      <sz val="12"/>
      <name val="Arial"/>
      <family val="2"/>
    </font>
    <font>
      <u val="single"/>
      <sz val="12"/>
      <name val="Arial"/>
      <family val="2"/>
    </font>
    <font>
      <i/>
      <sz val="11"/>
      <name val="Arial"/>
      <family val="2"/>
    </font>
  </fonts>
  <fills count="2">
    <fill>
      <patternFill/>
    </fill>
    <fill>
      <patternFill patternType="gray125"/>
    </fill>
  </fills>
  <borders count="6">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37" fontId="0" fillId="0" borderId="0" xfId="0" applyNumberFormat="1"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37" fontId="4" fillId="0" borderId="0" xfId="0" applyNumberFormat="1" applyFont="1" applyBorder="1" applyAlignment="1">
      <alignment/>
    </xf>
    <xf numFmtId="0" fontId="6" fillId="0" borderId="0" xfId="0" applyFont="1" applyAlignment="1">
      <alignment horizontal="center"/>
    </xf>
    <xf numFmtId="0" fontId="0" fillId="0" borderId="0" xfId="0" applyFont="1" applyAlignment="1" quotePrefix="1">
      <alignment/>
    </xf>
    <xf numFmtId="0" fontId="6" fillId="0" borderId="0" xfId="0" applyFont="1" applyAlignment="1">
      <alignment/>
    </xf>
    <xf numFmtId="0" fontId="7" fillId="0" borderId="0" xfId="0" applyFont="1" applyFill="1" applyAlignment="1">
      <alignment/>
    </xf>
    <xf numFmtId="0" fontId="7" fillId="0" borderId="0" xfId="0" applyFont="1" applyAlignment="1">
      <alignment/>
    </xf>
    <xf numFmtId="0" fontId="8" fillId="0" borderId="0" xfId="0" applyFont="1" applyAlignment="1">
      <alignment/>
    </xf>
    <xf numFmtId="37" fontId="7" fillId="0" borderId="0" xfId="0" applyNumberFormat="1" applyFont="1" applyFill="1" applyAlignment="1">
      <alignment/>
    </xf>
    <xf numFmtId="37" fontId="7" fillId="0" borderId="0" xfId="0" applyNumberFormat="1" applyFont="1" applyFill="1" applyBorder="1" applyAlignment="1">
      <alignment/>
    </xf>
    <xf numFmtId="0" fontId="6" fillId="0" borderId="0" xfId="0" applyFont="1" applyFill="1" applyAlignment="1">
      <alignment horizontal="center"/>
    </xf>
    <xf numFmtId="37" fontId="7" fillId="0" borderId="0" xfId="0" applyNumberFormat="1" applyFont="1" applyBorder="1" applyAlignment="1">
      <alignment/>
    </xf>
    <xf numFmtId="37" fontId="7" fillId="0" borderId="0" xfId="0" applyNumberFormat="1" applyFont="1" applyAlignment="1">
      <alignment/>
    </xf>
    <xf numFmtId="37" fontId="7" fillId="0" borderId="1" xfId="0" applyNumberFormat="1" applyFont="1" applyBorder="1" applyAlignment="1">
      <alignment/>
    </xf>
    <xf numFmtId="37" fontId="7" fillId="0" borderId="2" xfId="0" applyNumberFormat="1" applyFont="1" applyBorder="1" applyAlignment="1">
      <alignment/>
    </xf>
    <xf numFmtId="37" fontId="7" fillId="0" borderId="3" xfId="0" applyNumberFormat="1" applyFont="1" applyBorder="1" applyAlignment="1">
      <alignment/>
    </xf>
    <xf numFmtId="37" fontId="7" fillId="0" borderId="4" xfId="0" applyNumberFormat="1" applyFont="1" applyBorder="1" applyAlignment="1">
      <alignment/>
    </xf>
    <xf numFmtId="0" fontId="3" fillId="0" borderId="0" xfId="0" applyFont="1" applyAlignment="1">
      <alignment horizontal="center"/>
    </xf>
    <xf numFmtId="37" fontId="4" fillId="0" borderId="0" xfId="0" applyNumberFormat="1" applyFont="1" applyFill="1" applyAlignment="1">
      <alignment/>
    </xf>
    <xf numFmtId="37" fontId="4" fillId="0" borderId="0" xfId="0" applyNumberFormat="1" applyFont="1" applyFill="1" applyBorder="1" applyAlignment="1">
      <alignment/>
    </xf>
    <xf numFmtId="0" fontId="9" fillId="0" borderId="0" xfId="0" applyFont="1" applyAlignment="1">
      <alignment/>
    </xf>
    <xf numFmtId="0" fontId="4" fillId="0" borderId="0" xfId="0" applyFont="1" applyBorder="1" applyAlignment="1">
      <alignment/>
    </xf>
    <xf numFmtId="37" fontId="0" fillId="0" borderId="0" xfId="0" applyNumberFormat="1" applyFont="1" applyAlignment="1">
      <alignment/>
    </xf>
    <xf numFmtId="0" fontId="4" fillId="0" borderId="0" xfId="0" applyFont="1" applyAlignment="1" quotePrefix="1">
      <alignment/>
    </xf>
    <xf numFmtId="0" fontId="7" fillId="0" borderId="0" xfId="0" applyFont="1" applyBorder="1" applyAlignment="1">
      <alignment/>
    </xf>
    <xf numFmtId="0" fontId="7" fillId="0" borderId="0" xfId="0" applyFont="1" applyBorder="1" applyAlignment="1">
      <alignment horizontal="center"/>
    </xf>
    <xf numFmtId="37" fontId="10" fillId="0" borderId="0" xfId="0" applyNumberFormat="1" applyFont="1" applyAlignment="1">
      <alignment horizontal="left"/>
    </xf>
    <xf numFmtId="0" fontId="0" fillId="0" borderId="0" xfId="0" applyFont="1" applyAlignment="1">
      <alignment horizontal="center"/>
    </xf>
    <xf numFmtId="0" fontId="0" fillId="0" borderId="0" xfId="0" applyFont="1" applyBorder="1" applyAlignment="1">
      <alignment/>
    </xf>
    <xf numFmtId="37"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Fill="1" applyAlignment="1">
      <alignment horizontal="right"/>
    </xf>
    <xf numFmtId="37" fontId="0" fillId="0" borderId="1" xfId="0" applyNumberFormat="1" applyFont="1" applyBorder="1" applyAlignment="1">
      <alignment horizontal="right"/>
    </xf>
    <xf numFmtId="0" fontId="0" fillId="0" borderId="0" xfId="0" applyFont="1" applyFill="1" applyAlignment="1">
      <alignment/>
    </xf>
    <xf numFmtId="37" fontId="0" fillId="0" borderId="0" xfId="0" applyNumberFormat="1" applyFont="1" applyFill="1" applyBorder="1" applyAlignment="1">
      <alignment horizontal="right"/>
    </xf>
    <xf numFmtId="37" fontId="0" fillId="0" borderId="3" xfId="0" applyNumberFormat="1" applyFont="1" applyBorder="1" applyAlignment="1">
      <alignment horizontal="right"/>
    </xf>
    <xf numFmtId="0" fontId="4" fillId="0" borderId="0" xfId="0" applyFont="1" applyFill="1" applyAlignment="1">
      <alignment/>
    </xf>
    <xf numFmtId="0" fontId="12" fillId="0" borderId="0" xfId="0" applyFont="1" applyAlignment="1">
      <alignment/>
    </xf>
    <xf numFmtId="37" fontId="4" fillId="0" borderId="1" xfId="0" applyNumberFormat="1" applyFont="1" applyFill="1" applyBorder="1" applyAlignment="1">
      <alignment/>
    </xf>
    <xf numFmtId="0" fontId="4" fillId="0" borderId="0" xfId="0" applyFont="1" applyAlignment="1">
      <alignment/>
    </xf>
    <xf numFmtId="0" fontId="4" fillId="0" borderId="0" xfId="0" applyFont="1" applyAlignment="1">
      <alignment/>
    </xf>
    <xf numFmtId="37" fontId="4" fillId="0" borderId="2" xfId="0" applyNumberFormat="1" applyFont="1" applyFill="1" applyBorder="1" applyAlignment="1">
      <alignment/>
    </xf>
    <xf numFmtId="37" fontId="4" fillId="0" borderId="4" xfId="0" applyNumberFormat="1" applyFont="1" applyFill="1" applyBorder="1" applyAlignment="1">
      <alignment/>
    </xf>
    <xf numFmtId="37" fontId="0" fillId="0" borderId="0" xfId="0" applyNumberFormat="1" applyFont="1" applyBorder="1" applyAlignment="1">
      <alignment/>
    </xf>
    <xf numFmtId="0" fontId="9" fillId="0" borderId="0" xfId="0" applyFont="1" applyAlignment="1">
      <alignment horizontal="center"/>
    </xf>
    <xf numFmtId="0" fontId="0" fillId="0" borderId="0" xfId="0" applyFont="1" applyBorder="1" applyAlignment="1">
      <alignment horizontal="center"/>
    </xf>
    <xf numFmtId="0" fontId="4" fillId="0" borderId="0" xfId="0" applyFont="1" applyAlignment="1">
      <alignment wrapText="1"/>
    </xf>
    <xf numFmtId="0" fontId="7" fillId="0" borderId="0" xfId="0" applyFont="1" applyAlignment="1">
      <alignment/>
    </xf>
    <xf numFmtId="0" fontId="3" fillId="0" borderId="0" xfId="0" applyFont="1" applyAlignment="1">
      <alignment horizontal="right"/>
    </xf>
    <xf numFmtId="0" fontId="13" fillId="0" borderId="0" xfId="0" applyFont="1" applyAlignment="1">
      <alignment/>
    </xf>
    <xf numFmtId="0" fontId="7" fillId="0" borderId="0" xfId="0" applyFont="1" applyAlignment="1">
      <alignment horizontal="left"/>
    </xf>
    <xf numFmtId="0" fontId="11"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37" fontId="0" fillId="0" borderId="5" xfId="0" applyNumberFormat="1" applyFont="1" applyBorder="1" applyAlignment="1">
      <alignment horizontal="right"/>
    </xf>
    <xf numFmtId="37" fontId="7" fillId="0" borderId="3" xfId="0" applyNumberFormat="1" applyFont="1" applyFill="1" applyBorder="1" applyAlignment="1">
      <alignment/>
    </xf>
    <xf numFmtId="37" fontId="0" fillId="0" borderId="4" xfId="0" applyNumberFormat="1" applyFont="1" applyBorder="1" applyAlignment="1">
      <alignment horizontal="right"/>
    </xf>
    <xf numFmtId="0" fontId="9" fillId="0" borderId="0" xfId="0" applyFont="1" applyAlignment="1" quotePrefix="1">
      <alignment/>
    </xf>
    <xf numFmtId="39" fontId="0" fillId="0" borderId="0" xfId="0" applyNumberFormat="1" applyFont="1" applyFill="1" applyBorder="1" applyAlignment="1">
      <alignment horizontal="right"/>
    </xf>
    <xf numFmtId="39" fontId="0" fillId="0" borderId="5" xfId="0" applyNumberFormat="1" applyFont="1" applyFill="1" applyBorder="1" applyAlignment="1">
      <alignment horizontal="right"/>
    </xf>
    <xf numFmtId="37" fontId="0" fillId="0" borderId="0" xfId="0" applyNumberFormat="1" applyFont="1" applyFill="1" applyBorder="1" applyAlignment="1">
      <alignment horizontal="left"/>
    </xf>
    <xf numFmtId="37" fontId="0" fillId="0" borderId="0" xfId="0" applyNumberFormat="1" applyFont="1" applyBorder="1" applyAlignment="1">
      <alignment horizontal="left"/>
    </xf>
    <xf numFmtId="37" fontId="0" fillId="0" borderId="0" xfId="0" applyNumberFormat="1" applyFont="1" applyAlignment="1">
      <alignment horizontal="left"/>
    </xf>
    <xf numFmtId="37" fontId="4" fillId="0" borderId="3" xfId="0" applyNumberFormat="1" applyFont="1" applyFill="1" applyBorder="1" applyAlignment="1">
      <alignment/>
    </xf>
    <xf numFmtId="0" fontId="5" fillId="0" borderId="0" xfId="0" applyFont="1" applyAlignment="1">
      <alignment horizontal="right"/>
    </xf>
    <xf numFmtId="0" fontId="9" fillId="0" borderId="0" xfId="0" applyFont="1" applyBorder="1" applyAlignment="1">
      <alignment horizontal="right"/>
    </xf>
    <xf numFmtId="0" fontId="9" fillId="0" borderId="0" xfId="0" applyFont="1" applyAlignment="1">
      <alignment horizontal="right"/>
    </xf>
    <xf numFmtId="0" fontId="3" fillId="0" borderId="0" xfId="0" applyFont="1" applyBorder="1" applyAlignment="1">
      <alignment horizontal="right"/>
    </xf>
    <xf numFmtId="0" fontId="3" fillId="0" borderId="0" xfId="0" applyFont="1" applyAlignment="1" quotePrefix="1">
      <alignment horizontal="right"/>
    </xf>
    <xf numFmtId="0" fontId="3" fillId="0" borderId="0" xfId="0" applyFont="1" applyBorder="1" applyAlignment="1" quotePrefix="1">
      <alignment horizontal="right"/>
    </xf>
    <xf numFmtId="0" fontId="3" fillId="0" borderId="0" xfId="0" applyFont="1" applyAlignment="1" quotePrefix="1">
      <alignment horizontal="center"/>
    </xf>
    <xf numFmtId="37" fontId="0" fillId="0" borderId="0" xfId="0" applyNumberFormat="1" applyFont="1" applyAlignment="1">
      <alignment horizontal="center"/>
    </xf>
    <xf numFmtId="0" fontId="3" fillId="0" borderId="0" xfId="0" applyFont="1" applyBorder="1" applyAlignment="1">
      <alignment horizontal="center"/>
    </xf>
    <xf numFmtId="0" fontId="3" fillId="0" borderId="0" xfId="0" applyFont="1" applyBorder="1" applyAlignment="1" quotePrefix="1">
      <alignment horizontal="center"/>
    </xf>
    <xf numFmtId="37" fontId="0" fillId="0" borderId="0" xfId="0" applyNumberFormat="1" applyFont="1" applyBorder="1" applyAlignment="1">
      <alignment horizontal="center"/>
    </xf>
    <xf numFmtId="37" fontId="0" fillId="0" borderId="0" xfId="0" applyNumberFormat="1" applyFont="1" applyFill="1" applyAlignment="1">
      <alignment horizontal="center"/>
    </xf>
    <xf numFmtId="37" fontId="0" fillId="0" borderId="0" xfId="0" applyNumberFormat="1" applyFont="1" applyFill="1" applyBorder="1" applyAlignment="1">
      <alignment horizontal="center"/>
    </xf>
    <xf numFmtId="0" fontId="0" fillId="0" borderId="0" xfId="0" applyFont="1" applyFill="1" applyAlignment="1">
      <alignment horizontal="center"/>
    </xf>
    <xf numFmtId="0" fontId="7" fillId="0" borderId="0" xfId="0" applyFont="1" applyAlignment="1">
      <alignment horizontal="center"/>
    </xf>
    <xf numFmtId="37" fontId="14" fillId="0" borderId="0" xfId="0" applyNumberFormat="1" applyFont="1" applyAlignment="1">
      <alignment horizontal="left"/>
    </xf>
    <xf numFmtId="37" fontId="6" fillId="0" borderId="0" xfId="0" applyNumberFormat="1" applyFont="1" applyFill="1" applyAlignment="1">
      <alignment horizontal="center"/>
    </xf>
    <xf numFmtId="0" fontId="9" fillId="0" borderId="0" xfId="0" applyFont="1" applyFill="1" applyAlignment="1">
      <alignment/>
    </xf>
    <xf numFmtId="0" fontId="9" fillId="0" borderId="0" xfId="0" applyFont="1" applyFill="1" applyAlignment="1">
      <alignment horizontal="center"/>
    </xf>
    <xf numFmtId="37" fontId="0" fillId="0" borderId="1" xfId="0" applyNumberFormat="1" applyFont="1" applyFill="1" applyBorder="1" applyAlignment="1">
      <alignment horizontal="right"/>
    </xf>
    <xf numFmtId="37" fontId="0" fillId="0" borderId="5" xfId="0" applyNumberFormat="1" applyFont="1" applyFill="1" applyBorder="1" applyAlignment="1">
      <alignment horizontal="right"/>
    </xf>
    <xf numFmtId="37" fontId="0" fillId="0" borderId="4" xfId="0" applyNumberFormat="1" applyFont="1" applyFill="1" applyBorder="1" applyAlignment="1">
      <alignment horizontal="right"/>
    </xf>
    <xf numFmtId="0" fontId="3" fillId="0" borderId="0" xfId="0" applyFont="1" applyFill="1" applyAlignment="1" quotePrefix="1">
      <alignment horizontal="center"/>
    </xf>
    <xf numFmtId="0" fontId="0" fillId="0" borderId="0" xfId="0" applyFont="1" applyAlignment="1">
      <alignment horizontal="justify" wrapText="1"/>
    </xf>
    <xf numFmtId="37" fontId="7" fillId="0" borderId="2" xfId="0" applyNumberFormat="1"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12" fillId="0" borderId="0" xfId="0" applyFont="1" applyFill="1" applyAlignment="1">
      <alignment horizontal="right"/>
    </xf>
    <xf numFmtId="0" fontId="5" fillId="0" borderId="0" xfId="0" applyFont="1" applyFill="1" applyAlignment="1" quotePrefix="1">
      <alignment horizontal="right"/>
    </xf>
    <xf numFmtId="15" fontId="5" fillId="0" borderId="0" xfId="0" applyNumberFormat="1" applyFont="1" applyFill="1" applyAlignment="1">
      <alignment horizontal="right"/>
    </xf>
    <xf numFmtId="41" fontId="4" fillId="0" borderId="0" xfId="0" applyNumberFormat="1" applyFont="1" applyFill="1" applyBorder="1" applyAlignment="1">
      <alignment horizontal="justify"/>
    </xf>
    <xf numFmtId="37" fontId="4" fillId="0" borderId="0" xfId="0" applyNumberFormat="1" applyFont="1" applyFill="1" applyBorder="1" applyAlignment="1">
      <alignment horizontal="center"/>
    </xf>
    <xf numFmtId="16" fontId="6" fillId="0" borderId="0" xfId="0" applyNumberFormat="1" applyFont="1" applyAlignment="1" quotePrefix="1">
      <alignment horizontal="center"/>
    </xf>
    <xf numFmtId="16" fontId="6" fillId="0" borderId="0" xfId="0" applyNumberFormat="1" applyFont="1" applyFill="1" applyAlignment="1" quotePrefix="1">
      <alignment horizontal="center"/>
    </xf>
    <xf numFmtId="193" fontId="7" fillId="0" borderId="0" xfId="0" applyFont="1" applyBorder="1" applyAlignment="1">
      <alignment horizontal="right"/>
    </xf>
    <xf numFmtId="0" fontId="0" fillId="0" borderId="0" xfId="0" applyFont="1" applyAlignment="1">
      <alignment horizontal="left"/>
    </xf>
    <xf numFmtId="193" fontId="7" fillId="0" borderId="0" xfId="0" applyFont="1" applyFill="1" applyBorder="1" applyAlignment="1">
      <alignment horizontal="right"/>
    </xf>
    <xf numFmtId="37" fontId="7" fillId="0" borderId="4" xfId="0" applyNumberFormat="1" applyFont="1" applyFill="1" applyBorder="1" applyAlignment="1">
      <alignment/>
    </xf>
    <xf numFmtId="0" fontId="12" fillId="0" borderId="0" xfId="0" applyFont="1" applyFill="1" applyBorder="1" applyAlignment="1">
      <alignment horizontal="right"/>
    </xf>
    <xf numFmtId="0" fontId="5" fillId="0" borderId="0" xfId="0" applyFont="1" applyFill="1" applyBorder="1" applyAlignment="1" quotePrefix="1">
      <alignment horizontal="right"/>
    </xf>
    <xf numFmtId="15" fontId="5" fillId="0" borderId="0" xfId="0" applyNumberFormat="1"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horizontal="center"/>
    </xf>
    <xf numFmtId="37" fontId="0" fillId="0" borderId="0" xfId="0" applyNumberFormat="1" applyFont="1" applyFill="1" applyBorder="1" applyAlignment="1">
      <alignment/>
    </xf>
    <xf numFmtId="0" fontId="3" fillId="0" borderId="0" xfId="0" applyFont="1" applyAlignment="1">
      <alignment wrapText="1"/>
    </xf>
    <xf numFmtId="0" fontId="9" fillId="0" borderId="0" xfId="0" applyFont="1" applyAlignment="1">
      <alignment horizontal="center"/>
    </xf>
    <xf numFmtId="0" fontId="3"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49</xdr:row>
      <xdr:rowOff>0</xdr:rowOff>
    </xdr:from>
    <xdr:ext cx="5362575" cy="762000"/>
    <xdr:sp>
      <xdr:nvSpPr>
        <xdr:cNvPr id="1" name="TextBox 1"/>
        <xdr:cNvSpPr txBox="1">
          <a:spLocks noChangeArrowheads="1"/>
        </xdr:cNvSpPr>
      </xdr:nvSpPr>
      <xdr:spPr>
        <a:xfrm>
          <a:off x="85725" y="8553450"/>
          <a:ext cx="5362575" cy="762000"/>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Balance Sheet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51</xdr:row>
      <xdr:rowOff>0</xdr:rowOff>
    </xdr:from>
    <xdr:ext cx="76200" cy="200025"/>
    <xdr:sp>
      <xdr:nvSpPr>
        <xdr:cNvPr id="1" name="TextBox 1"/>
        <xdr:cNvSpPr txBox="1">
          <a:spLocks noChangeArrowheads="1"/>
        </xdr:cNvSpPr>
      </xdr:nvSpPr>
      <xdr:spPr>
        <a:xfrm>
          <a:off x="342900" y="819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50</xdr:row>
      <xdr:rowOff>9525</xdr:rowOff>
    </xdr:from>
    <xdr:to>
      <xdr:col>8</xdr:col>
      <xdr:colOff>142875</xdr:colOff>
      <xdr:row>53</xdr:row>
      <xdr:rowOff>57150</xdr:rowOff>
    </xdr:to>
    <xdr:sp>
      <xdr:nvSpPr>
        <xdr:cNvPr id="2" name="TextBox 2"/>
        <xdr:cNvSpPr txBox="1">
          <a:spLocks noChangeArrowheads="1"/>
        </xdr:cNvSpPr>
      </xdr:nvSpPr>
      <xdr:spPr>
        <a:xfrm>
          <a:off x="0" y="8039100"/>
          <a:ext cx="5705475" cy="5334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Income Statement should be read in conjunction with the Audited Financial Statements for the year ended 31 December 2005 and the accompanying explanatory notes attached to the interim financial statements)</a:t>
          </a:r>
        </a:p>
      </xdr:txBody>
    </xdr:sp>
    <xdr:clientData/>
  </xdr:twoCellAnchor>
  <xdr:oneCellAnchor>
    <xdr:from>
      <xdr:col>1</xdr:col>
      <xdr:colOff>28575</xdr:colOff>
      <xdr:row>50</xdr:row>
      <xdr:rowOff>0</xdr:rowOff>
    </xdr:from>
    <xdr:ext cx="76200" cy="200025"/>
    <xdr:sp>
      <xdr:nvSpPr>
        <xdr:cNvPr id="3" name="TextBox 3"/>
        <xdr:cNvSpPr txBox="1">
          <a:spLocks noChangeArrowheads="1"/>
        </xdr:cNvSpPr>
      </xdr:nvSpPr>
      <xdr:spPr>
        <a:xfrm>
          <a:off x="1743075" y="8029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781050</xdr:colOff>
      <xdr:row>52</xdr:row>
      <xdr:rowOff>0</xdr:rowOff>
    </xdr:from>
    <xdr:ext cx="76200" cy="200025"/>
    <xdr:sp>
      <xdr:nvSpPr>
        <xdr:cNvPr id="4" name="TextBox 4"/>
        <xdr:cNvSpPr txBox="1">
          <a:spLocks noChangeArrowheads="1"/>
        </xdr:cNvSpPr>
      </xdr:nvSpPr>
      <xdr:spPr>
        <a:xfrm>
          <a:off x="781050" y="8353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923925</xdr:colOff>
      <xdr:row>52</xdr:row>
      <xdr:rowOff>28575</xdr:rowOff>
    </xdr:from>
    <xdr:ext cx="76200" cy="200025"/>
    <xdr:sp>
      <xdr:nvSpPr>
        <xdr:cNvPr id="5" name="TextBox 5"/>
        <xdr:cNvSpPr txBox="1">
          <a:spLocks noChangeArrowheads="1"/>
        </xdr:cNvSpPr>
      </xdr:nvSpPr>
      <xdr:spPr>
        <a:xfrm>
          <a:off x="923925" y="8382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51</xdr:row>
      <xdr:rowOff>0</xdr:rowOff>
    </xdr:from>
    <xdr:ext cx="76200" cy="200025"/>
    <xdr:sp>
      <xdr:nvSpPr>
        <xdr:cNvPr id="6" name="TextBox 6"/>
        <xdr:cNvSpPr txBox="1">
          <a:spLocks noChangeArrowheads="1"/>
        </xdr:cNvSpPr>
      </xdr:nvSpPr>
      <xdr:spPr>
        <a:xfrm>
          <a:off x="1714500" y="819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51</xdr:row>
      <xdr:rowOff>0</xdr:rowOff>
    </xdr:from>
    <xdr:ext cx="76200" cy="200025"/>
    <xdr:sp>
      <xdr:nvSpPr>
        <xdr:cNvPr id="7" name="TextBox 7"/>
        <xdr:cNvSpPr txBox="1">
          <a:spLocks noChangeArrowheads="1"/>
        </xdr:cNvSpPr>
      </xdr:nvSpPr>
      <xdr:spPr>
        <a:xfrm>
          <a:off x="1714500" y="819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51</xdr:row>
      <xdr:rowOff>0</xdr:rowOff>
    </xdr:from>
    <xdr:ext cx="76200" cy="200025"/>
    <xdr:sp>
      <xdr:nvSpPr>
        <xdr:cNvPr id="8" name="TextBox 8"/>
        <xdr:cNvSpPr txBox="1">
          <a:spLocks noChangeArrowheads="1"/>
        </xdr:cNvSpPr>
      </xdr:nvSpPr>
      <xdr:spPr>
        <a:xfrm>
          <a:off x="1714500" y="819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76200</xdr:rowOff>
    </xdr:from>
    <xdr:ext cx="76200" cy="200025"/>
    <xdr:sp>
      <xdr:nvSpPr>
        <xdr:cNvPr id="9" name="TextBox 9"/>
        <xdr:cNvSpPr txBox="1">
          <a:spLocks noChangeArrowheads="1"/>
        </xdr:cNvSpPr>
      </xdr:nvSpPr>
      <xdr:spPr>
        <a:xfrm>
          <a:off x="1714500" y="8429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76200</xdr:rowOff>
    </xdr:from>
    <xdr:ext cx="76200" cy="200025"/>
    <xdr:sp>
      <xdr:nvSpPr>
        <xdr:cNvPr id="10" name="TextBox 10"/>
        <xdr:cNvSpPr txBox="1">
          <a:spLocks noChangeArrowheads="1"/>
        </xdr:cNvSpPr>
      </xdr:nvSpPr>
      <xdr:spPr>
        <a:xfrm>
          <a:off x="1714500" y="8429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76200</xdr:rowOff>
    </xdr:from>
    <xdr:ext cx="76200" cy="200025"/>
    <xdr:sp>
      <xdr:nvSpPr>
        <xdr:cNvPr id="11" name="TextBox 11"/>
        <xdr:cNvSpPr txBox="1">
          <a:spLocks noChangeArrowheads="1"/>
        </xdr:cNvSpPr>
      </xdr:nvSpPr>
      <xdr:spPr>
        <a:xfrm>
          <a:off x="1714500" y="8429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76200</xdr:rowOff>
    </xdr:from>
    <xdr:ext cx="76200" cy="200025"/>
    <xdr:sp>
      <xdr:nvSpPr>
        <xdr:cNvPr id="12" name="TextBox 12"/>
        <xdr:cNvSpPr txBox="1">
          <a:spLocks noChangeArrowheads="1"/>
        </xdr:cNvSpPr>
      </xdr:nvSpPr>
      <xdr:spPr>
        <a:xfrm>
          <a:off x="1714500" y="8429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85725</xdr:rowOff>
    </xdr:from>
    <xdr:ext cx="76200" cy="200025"/>
    <xdr:sp>
      <xdr:nvSpPr>
        <xdr:cNvPr id="13" name="TextBox 13"/>
        <xdr:cNvSpPr txBox="1">
          <a:spLocks noChangeArrowheads="1"/>
        </xdr:cNvSpPr>
      </xdr:nvSpPr>
      <xdr:spPr>
        <a:xfrm>
          <a:off x="1714500" y="8439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47</xdr:row>
      <xdr:rowOff>0</xdr:rowOff>
    </xdr:from>
    <xdr:to>
      <xdr:col>8</xdr:col>
      <xdr:colOff>9525</xdr:colOff>
      <xdr:row>47</xdr:row>
      <xdr:rowOff>0</xdr:rowOff>
    </xdr:to>
    <xdr:sp>
      <xdr:nvSpPr>
        <xdr:cNvPr id="14" name="TextBox 14"/>
        <xdr:cNvSpPr txBox="1">
          <a:spLocks noChangeArrowheads="1"/>
        </xdr:cNvSpPr>
      </xdr:nvSpPr>
      <xdr:spPr>
        <a:xfrm>
          <a:off x="0" y="7591425"/>
          <a:ext cx="5572125" cy="0"/>
        </a:xfrm>
        <a:prstGeom prst="rect">
          <a:avLst/>
        </a:prstGeom>
        <a:noFill/>
        <a:ln w="9525" cmpd="sng">
          <a:noFill/>
        </a:ln>
      </xdr:spPr>
      <xdr:txBody>
        <a:bodyPr vertOverflow="clip" wrap="square"/>
        <a:p>
          <a:pPr algn="l">
            <a:defRPr/>
          </a:pPr>
          <a:r>
            <a:rPr lang="en-US" cap="none" sz="1000" b="1" i="0" u="sng" baseline="0">
              <a:latin typeface="Arial"/>
              <a:ea typeface="Arial"/>
              <a:cs typeface="Arial"/>
            </a:rPr>
            <a:t>Note</a:t>
          </a:r>
          <a:r>
            <a:rPr lang="en-US" cap="none" sz="1000" b="1" i="0" u="none" baseline="0">
              <a:latin typeface="Arial"/>
              <a:ea typeface="Arial"/>
              <a:cs typeface="Arial"/>
            </a:rPr>
            <a:t>:
</a:t>
          </a:r>
          <a:r>
            <a:rPr lang="en-US" cap="none" sz="1000" b="0" i="0" u="none" baseline="0">
              <a:latin typeface="Arial"/>
              <a:ea typeface="Arial"/>
              <a:cs typeface="Arial"/>
            </a:rPr>
            <a:t>Finance Costs have been reclassified as expenses that are included in the computation of Profit From Operations to conform with the presentation in the Audited Financial Statements for the financial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52</xdr:row>
      <xdr:rowOff>0</xdr:rowOff>
    </xdr:from>
    <xdr:ext cx="6962775" cy="523875"/>
    <xdr:sp>
      <xdr:nvSpPr>
        <xdr:cNvPr id="1" name="TextBox 53"/>
        <xdr:cNvSpPr txBox="1">
          <a:spLocks noChangeArrowheads="1"/>
        </xdr:cNvSpPr>
      </xdr:nvSpPr>
      <xdr:spPr>
        <a:xfrm>
          <a:off x="0" y="9534525"/>
          <a:ext cx="6962775" cy="5238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Statement of Changes in Equity should be read in conjunction with the Audited Financial Statements for the year ended 31 December 2005 and the accompanying explanatory notes attached to the interim financial statements)</a:t>
          </a:r>
        </a:p>
      </xdr:txBody>
    </xdr:sp>
    <xdr:clientData/>
  </xdr:oneCellAnchor>
  <xdr:twoCellAnchor>
    <xdr:from>
      <xdr:col>0</xdr:col>
      <xdr:colOff>1905000</xdr:colOff>
      <xdr:row>7</xdr:row>
      <xdr:rowOff>0</xdr:rowOff>
    </xdr:from>
    <xdr:to>
      <xdr:col>1</xdr:col>
      <xdr:colOff>552450</xdr:colOff>
      <xdr:row>7</xdr:row>
      <xdr:rowOff>0</xdr:rowOff>
    </xdr:to>
    <xdr:sp>
      <xdr:nvSpPr>
        <xdr:cNvPr id="2" name="Line 57"/>
        <xdr:cNvSpPr>
          <a:spLocks/>
        </xdr:cNvSpPr>
      </xdr:nvSpPr>
      <xdr:spPr>
        <a:xfrm flipH="1" flipV="1">
          <a:off x="1905000" y="1114425"/>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7</xdr:row>
      <xdr:rowOff>0</xdr:rowOff>
    </xdr:from>
    <xdr:to>
      <xdr:col>6</xdr:col>
      <xdr:colOff>9525</xdr:colOff>
      <xdr:row>7</xdr:row>
      <xdr:rowOff>0</xdr:rowOff>
    </xdr:to>
    <xdr:sp>
      <xdr:nvSpPr>
        <xdr:cNvPr id="3" name="Line 59"/>
        <xdr:cNvSpPr>
          <a:spLocks/>
        </xdr:cNvSpPr>
      </xdr:nvSpPr>
      <xdr:spPr>
        <a:xfrm>
          <a:off x="4324350" y="11144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61</xdr:row>
      <xdr:rowOff>0</xdr:rowOff>
    </xdr:from>
    <xdr:ext cx="6115050" cy="628650"/>
    <xdr:sp>
      <xdr:nvSpPr>
        <xdr:cNvPr id="1" name="TextBox 1"/>
        <xdr:cNvSpPr txBox="1">
          <a:spLocks noChangeArrowheads="1"/>
        </xdr:cNvSpPr>
      </xdr:nvSpPr>
      <xdr:spPr>
        <a:xfrm>
          <a:off x="0" y="10467975"/>
          <a:ext cx="6115050" cy="62865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(The Condensed Consolidated Cash Flow Statement should be read in conjunction with the Audited Financial Statements for the year ended 31 December 2005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0"/>
  <sheetViews>
    <sheetView tabSelected="1" workbookViewId="0" topLeftCell="A1">
      <selection activeCell="A1" sqref="A1"/>
    </sheetView>
  </sheetViews>
  <sheetFormatPr defaultColWidth="9.140625" defaultRowHeight="12.75"/>
  <cols>
    <col min="1" max="1" width="3.57421875" style="0" customWidth="1"/>
    <col min="2" max="2" width="39.140625" style="0" customWidth="1"/>
    <col min="3" max="3" width="15.140625" style="3" customWidth="1"/>
    <col min="4" max="4" width="3.00390625" style="3" customWidth="1"/>
    <col min="5" max="5" width="15.140625" style="38" customWidth="1"/>
    <col min="6" max="6" width="6.421875" style="3" customWidth="1"/>
  </cols>
  <sheetData>
    <row r="1" spans="1:5" ht="15">
      <c r="A1" s="9" t="s">
        <v>38</v>
      </c>
      <c r="B1" s="9"/>
      <c r="C1" s="11"/>
      <c r="D1" s="11"/>
      <c r="E1" s="10"/>
    </row>
    <row r="2" spans="1:5" ht="15">
      <c r="A2" s="9" t="s">
        <v>39</v>
      </c>
      <c r="B2" s="9"/>
      <c r="C2" s="11"/>
      <c r="D2" s="11"/>
      <c r="E2" s="10"/>
    </row>
    <row r="3" spans="1:5" ht="9" customHeight="1">
      <c r="A3" s="11"/>
      <c r="B3" s="11"/>
      <c r="C3" s="11"/>
      <c r="D3" s="11"/>
      <c r="E3" s="10"/>
    </row>
    <row r="4" spans="1:5" ht="15">
      <c r="A4" s="12" t="s">
        <v>80</v>
      </c>
      <c r="B4" s="12"/>
      <c r="C4" s="11"/>
      <c r="D4" s="11"/>
      <c r="E4" s="10"/>
    </row>
    <row r="5" spans="1:5" ht="15">
      <c r="A5" s="12" t="s">
        <v>19</v>
      </c>
      <c r="B5" s="12"/>
      <c r="C5" s="11"/>
      <c r="D5" s="29"/>
      <c r="E5" s="10"/>
    </row>
    <row r="6" spans="1:5" ht="9" customHeight="1">
      <c r="A6" s="11"/>
      <c r="B6" s="11"/>
      <c r="C6" s="11"/>
      <c r="D6" s="29"/>
      <c r="E6" s="10"/>
    </row>
    <row r="7" spans="1:5" ht="15">
      <c r="A7" s="11"/>
      <c r="B7" s="11"/>
      <c r="C7" s="7" t="s">
        <v>40</v>
      </c>
      <c r="D7" s="30"/>
      <c r="E7" s="15" t="s">
        <v>40</v>
      </c>
    </row>
    <row r="8" spans="1:5" ht="15">
      <c r="A8" s="11"/>
      <c r="B8" s="11"/>
      <c r="C8" s="101" t="s">
        <v>20</v>
      </c>
      <c r="D8" s="30"/>
      <c r="E8" s="102" t="s">
        <v>119</v>
      </c>
    </row>
    <row r="9" spans="1:5" ht="15">
      <c r="A9" s="11"/>
      <c r="B9" s="11"/>
      <c r="C9" s="7" t="s">
        <v>15</v>
      </c>
      <c r="D9" s="30"/>
      <c r="E9" s="15" t="s">
        <v>15</v>
      </c>
    </row>
    <row r="10" spans="1:5" ht="15" customHeight="1">
      <c r="A10" s="11"/>
      <c r="B10" s="11"/>
      <c r="C10" s="17"/>
      <c r="D10" s="16"/>
      <c r="E10" s="85" t="s">
        <v>135</v>
      </c>
    </row>
    <row r="11" spans="1:5" ht="15">
      <c r="A11" s="9" t="s">
        <v>109</v>
      </c>
      <c r="B11" s="11"/>
      <c r="C11" s="17"/>
      <c r="D11" s="16"/>
      <c r="E11" s="13"/>
    </row>
    <row r="12" spans="1:6" ht="15">
      <c r="A12" s="9"/>
      <c r="B12" s="11" t="s">
        <v>110</v>
      </c>
      <c r="C12" s="13">
        <v>110905</v>
      </c>
      <c r="D12" s="16"/>
      <c r="E12" s="13">
        <v>113646</v>
      </c>
      <c r="F12" s="55"/>
    </row>
    <row r="13" spans="1:6" ht="15">
      <c r="A13" s="9"/>
      <c r="B13" s="11" t="s">
        <v>118</v>
      </c>
      <c r="C13" s="17">
        <v>840</v>
      </c>
      <c r="D13" s="16"/>
      <c r="E13" s="13">
        <v>865</v>
      </c>
      <c r="F13" s="55"/>
    </row>
    <row r="14" spans="1:8" ht="15">
      <c r="A14" s="9"/>
      <c r="B14" s="11" t="s">
        <v>121</v>
      </c>
      <c r="C14" s="17">
        <v>10722</v>
      </c>
      <c r="D14" s="16"/>
      <c r="E14" s="13">
        <v>10780</v>
      </c>
      <c r="F14" s="55"/>
      <c r="H14" s="1"/>
    </row>
    <row r="15" spans="1:6" ht="15">
      <c r="A15" s="9"/>
      <c r="B15" s="11" t="s">
        <v>67</v>
      </c>
      <c r="C15" s="103">
        <v>20288</v>
      </c>
      <c r="D15" s="16"/>
      <c r="E15" s="13">
        <v>1071</v>
      </c>
      <c r="F15" s="104"/>
    </row>
    <row r="16" spans="1:6" ht="15">
      <c r="A16" s="9"/>
      <c r="B16" s="11" t="s">
        <v>111</v>
      </c>
      <c r="C16" s="103">
        <v>342055</v>
      </c>
      <c r="D16" s="16"/>
      <c r="E16" s="13">
        <v>364522</v>
      </c>
      <c r="F16" s="104"/>
    </row>
    <row r="17" spans="1:6" ht="14.25">
      <c r="A17" s="11"/>
      <c r="B17" s="10" t="s">
        <v>16</v>
      </c>
      <c r="C17" s="103">
        <v>3093</v>
      </c>
      <c r="D17" s="16"/>
      <c r="E17" s="105">
        <v>2716</v>
      </c>
      <c r="F17" s="55"/>
    </row>
    <row r="18" spans="1:6" ht="14.25">
      <c r="A18" s="11"/>
      <c r="B18" s="10" t="s">
        <v>128</v>
      </c>
      <c r="C18" s="103">
        <v>1723</v>
      </c>
      <c r="D18" s="16"/>
      <c r="E18" s="105">
        <v>1679</v>
      </c>
      <c r="F18" s="55"/>
    </row>
    <row r="19" spans="1:6" ht="14.25">
      <c r="A19" s="11"/>
      <c r="B19" s="10" t="s">
        <v>112</v>
      </c>
      <c r="C19" s="105">
        <v>278372</v>
      </c>
      <c r="D19" s="16"/>
      <c r="E19" s="105">
        <v>242158</v>
      </c>
      <c r="F19" s="55"/>
    </row>
    <row r="20" spans="1:6" ht="14.25">
      <c r="A20" s="11"/>
      <c r="B20" s="10" t="s">
        <v>113</v>
      </c>
      <c r="C20" s="13">
        <v>70607</v>
      </c>
      <c r="D20" s="16"/>
      <c r="E20" s="13">
        <v>35008</v>
      </c>
      <c r="F20" s="55"/>
    </row>
    <row r="21" spans="1:6" ht="14.25">
      <c r="A21" s="11"/>
      <c r="B21" s="11" t="s">
        <v>0</v>
      </c>
      <c r="C21" s="17">
        <v>420861</v>
      </c>
      <c r="D21" s="16"/>
      <c r="E21" s="13">
        <v>418679</v>
      </c>
      <c r="F21" s="84"/>
    </row>
    <row r="22" spans="1:6" ht="14.25">
      <c r="A22" s="11"/>
      <c r="B22" s="11" t="s">
        <v>103</v>
      </c>
      <c r="C22" s="17">
        <v>17852</v>
      </c>
      <c r="D22" s="16"/>
      <c r="E22" s="13">
        <v>15947</v>
      </c>
      <c r="F22" s="55"/>
    </row>
    <row r="23" spans="1:6" ht="15.75" thickBot="1">
      <c r="A23" s="9" t="s">
        <v>58</v>
      </c>
      <c r="B23" s="11"/>
      <c r="C23" s="21">
        <f>SUM(C12:C22)</f>
        <v>1277318</v>
      </c>
      <c r="D23" s="16"/>
      <c r="E23" s="106">
        <f>SUM(E12:E22)</f>
        <v>1207071</v>
      </c>
      <c r="F23" s="55"/>
    </row>
    <row r="24" spans="1:6" ht="9" customHeight="1">
      <c r="A24" s="11"/>
      <c r="B24" s="11"/>
      <c r="C24" s="16"/>
      <c r="D24" s="16"/>
      <c r="E24" s="14"/>
      <c r="F24" s="55"/>
    </row>
    <row r="25" spans="1:6" ht="15">
      <c r="A25" s="9" t="s">
        <v>11</v>
      </c>
      <c r="B25" s="11"/>
      <c r="C25" s="16"/>
      <c r="D25" s="16"/>
      <c r="E25" s="14"/>
      <c r="F25" s="104"/>
    </row>
    <row r="26" spans="1:6" ht="9" customHeight="1">
      <c r="A26" s="11"/>
      <c r="B26" s="11"/>
      <c r="C26" s="16"/>
      <c r="D26" s="16"/>
      <c r="E26" s="14"/>
      <c r="F26" s="104"/>
    </row>
    <row r="27" spans="1:6" ht="15">
      <c r="A27" s="9" t="s">
        <v>79</v>
      </c>
      <c r="F27" s="104"/>
    </row>
    <row r="28" spans="1:6" ht="15">
      <c r="A28" s="9" t="s">
        <v>34</v>
      </c>
      <c r="F28" s="104"/>
    </row>
    <row r="29" spans="1:6" ht="14.25">
      <c r="A29" s="11"/>
      <c r="B29" s="11" t="s">
        <v>92</v>
      </c>
      <c r="C29" s="16">
        <v>170994</v>
      </c>
      <c r="D29" s="16"/>
      <c r="E29" s="14">
        <v>170994</v>
      </c>
      <c r="F29" s="31"/>
    </row>
    <row r="30" spans="1:6" ht="15" customHeight="1">
      <c r="A30" s="11"/>
      <c r="B30" s="11" t="s">
        <v>108</v>
      </c>
      <c r="C30" s="60">
        <v>725695</v>
      </c>
      <c r="D30" s="16"/>
      <c r="E30" s="60">
        <v>708048</v>
      </c>
      <c r="F30" s="55"/>
    </row>
    <row r="31" spans="1:6" ht="15" customHeight="1">
      <c r="A31" s="11"/>
      <c r="B31" s="11"/>
      <c r="C31" s="14">
        <f>SUM(C29:C30)</f>
        <v>896689</v>
      </c>
      <c r="D31" s="16"/>
      <c r="E31" s="14">
        <f>SUM(E29:E30)</f>
        <v>879042</v>
      </c>
      <c r="F31" s="104"/>
    </row>
    <row r="32" spans="1:6" ht="15">
      <c r="A32" s="9" t="s">
        <v>18</v>
      </c>
      <c r="B32" s="11"/>
      <c r="C32" s="103">
        <v>6027</v>
      </c>
      <c r="D32" s="16"/>
      <c r="E32" s="14">
        <v>5253</v>
      </c>
      <c r="F32" s="104"/>
    </row>
    <row r="33" spans="1:6" ht="15" customHeight="1">
      <c r="A33" s="9" t="s">
        <v>12</v>
      </c>
      <c r="B33" s="11"/>
      <c r="C33" s="19">
        <f>SUM(C31:C32)</f>
        <v>902716</v>
      </c>
      <c r="D33" s="16"/>
      <c r="E33" s="93">
        <f>SUM(E31:E32)</f>
        <v>884295</v>
      </c>
      <c r="F33" s="55"/>
    </row>
    <row r="34" spans="1:6" ht="9" customHeight="1">
      <c r="A34" s="11"/>
      <c r="B34" s="11"/>
      <c r="C34" s="16"/>
      <c r="D34" s="16"/>
      <c r="E34" s="14"/>
      <c r="F34" s="55"/>
    </row>
    <row r="35" spans="1:6" ht="15">
      <c r="A35" s="9" t="s">
        <v>114</v>
      </c>
      <c r="B35" s="11"/>
      <c r="C35" s="16"/>
      <c r="D35" s="16"/>
      <c r="E35" s="14"/>
      <c r="F35" s="55"/>
    </row>
    <row r="36" spans="1:6" ht="14.25">
      <c r="A36" s="11"/>
      <c r="B36" s="10" t="s">
        <v>120</v>
      </c>
      <c r="C36" s="103">
        <v>7131</v>
      </c>
      <c r="D36" s="16"/>
      <c r="E36" s="14">
        <v>6119</v>
      </c>
      <c r="F36" s="55"/>
    </row>
    <row r="37" spans="1:6" ht="14.25">
      <c r="A37" s="11"/>
      <c r="B37" s="10" t="s">
        <v>102</v>
      </c>
      <c r="C37" s="103">
        <v>153687</v>
      </c>
      <c r="D37" s="16"/>
      <c r="E37" s="105">
        <v>161725</v>
      </c>
      <c r="F37" s="55"/>
    </row>
    <row r="38" spans="1:6" ht="14.25">
      <c r="A38" s="11"/>
      <c r="B38" s="10" t="s">
        <v>94</v>
      </c>
      <c r="C38" s="103">
        <v>74479</v>
      </c>
      <c r="D38" s="16"/>
      <c r="E38" s="105">
        <v>74676</v>
      </c>
      <c r="F38" s="55"/>
    </row>
    <row r="39" spans="1:6" ht="14.25">
      <c r="A39" s="11"/>
      <c r="B39" s="10" t="s">
        <v>115</v>
      </c>
      <c r="C39" s="105">
        <v>22509</v>
      </c>
      <c r="D39" s="16"/>
      <c r="E39" s="14">
        <v>21059</v>
      </c>
      <c r="F39" s="55"/>
    </row>
    <row r="40" spans="1:6" ht="14.25">
      <c r="A40" s="11"/>
      <c r="B40" s="10" t="s">
        <v>17</v>
      </c>
      <c r="C40" s="105">
        <v>4686</v>
      </c>
      <c r="D40" s="16"/>
      <c r="E40" s="105">
        <v>2711</v>
      </c>
      <c r="F40" s="104"/>
    </row>
    <row r="41" spans="1:6" ht="14.25">
      <c r="A41" s="11"/>
      <c r="B41" s="10" t="s">
        <v>116</v>
      </c>
      <c r="C41" s="105">
        <v>69405</v>
      </c>
      <c r="D41" s="16"/>
      <c r="E41" s="105">
        <v>18611</v>
      </c>
      <c r="F41" s="31"/>
    </row>
    <row r="42" spans="2:5" ht="14.25">
      <c r="B42" s="11" t="s">
        <v>117</v>
      </c>
      <c r="C42" s="103">
        <v>42705</v>
      </c>
      <c r="D42" s="16"/>
      <c r="E42" s="105">
        <v>37875</v>
      </c>
    </row>
    <row r="43" spans="1:5" ht="15">
      <c r="A43" s="9" t="s">
        <v>13</v>
      </c>
      <c r="C43" s="19">
        <f>SUM(C36:C42)</f>
        <v>374602</v>
      </c>
      <c r="D43" s="16"/>
      <c r="E43" s="93">
        <f>SUM(E36:E42)</f>
        <v>322776</v>
      </c>
    </row>
    <row r="44" spans="1:5" ht="9" customHeight="1">
      <c r="A44" s="11"/>
      <c r="B44" s="11"/>
      <c r="C44" s="16"/>
      <c r="D44" s="16"/>
      <c r="E44" s="14"/>
    </row>
    <row r="45" spans="1:5" ht="15.75" thickBot="1">
      <c r="A45" s="9" t="s">
        <v>14</v>
      </c>
      <c r="C45" s="21">
        <f>+C33+C43</f>
        <v>1277318</v>
      </c>
      <c r="D45" s="27"/>
      <c r="E45" s="106">
        <f>+E33+E43</f>
        <v>1207071</v>
      </c>
    </row>
    <row r="46" ht="7.5" customHeight="1"/>
    <row r="47" spans="1:6" ht="14.25">
      <c r="A47" s="83" t="s">
        <v>90</v>
      </c>
      <c r="B47" s="52" t="s">
        <v>73</v>
      </c>
      <c r="C47" s="11"/>
      <c r="D47" s="11"/>
      <c r="E47" s="10"/>
      <c r="F47" s="11"/>
    </row>
    <row r="48" spans="1:6" ht="14.25">
      <c r="A48" s="52"/>
      <c r="B48" s="52" t="s">
        <v>72</v>
      </c>
      <c r="C48" s="11"/>
      <c r="D48" s="11"/>
      <c r="E48" s="10"/>
      <c r="F48" s="11"/>
    </row>
    <row r="49" spans="1:6" ht="7.5" customHeight="1">
      <c r="A49" s="52"/>
      <c r="B49" s="52"/>
      <c r="C49" s="11"/>
      <c r="D49" s="11"/>
      <c r="E49" s="10"/>
      <c r="F49" s="11"/>
    </row>
    <row r="50" spans="1:6" ht="14.25" customHeight="1">
      <c r="A50" s="52"/>
      <c r="B50" s="52"/>
      <c r="C50" s="11"/>
      <c r="D50" s="11"/>
      <c r="E50" s="10"/>
      <c r="F50" s="11"/>
    </row>
    <row r="51" ht="14.25" customHeight="1"/>
    <row r="52" ht="14.25" customHeight="1"/>
    <row r="53" ht="14.25" customHeight="1"/>
    <row r="54" ht="8.25" customHeight="1"/>
    <row r="55" ht="14.25" customHeight="1"/>
  </sheetData>
  <printOptions/>
  <pageMargins left="1" right="0.44" top="0.36" bottom="0.24" header="0.25" footer="0.24"/>
  <pageSetup horizontalDpi="600" verticalDpi="600" orientation="portrait" scale="98" r:id="rId2"/>
  <headerFooter alignWithMargins="0">
    <oddFooter>&amp;R&amp;11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57"/>
  <sheetViews>
    <sheetView workbookViewId="0" topLeftCell="A1">
      <selection activeCell="A1" sqref="A1"/>
    </sheetView>
  </sheetViews>
  <sheetFormatPr defaultColWidth="9.140625" defaultRowHeight="12.75"/>
  <cols>
    <col min="1" max="1" width="25.7109375" style="3" customWidth="1"/>
    <col min="2" max="2" width="12.7109375" style="3" customWidth="1"/>
    <col min="3" max="3" width="2.28125" style="3" customWidth="1"/>
    <col min="4" max="4" width="12.7109375" style="38" customWidth="1"/>
    <col min="5" max="5" width="2.28125" style="3" customWidth="1"/>
    <col min="6" max="6" width="12.7109375" style="3" customWidth="1"/>
    <col min="7" max="7" width="2.28125" style="3" customWidth="1"/>
    <col min="8" max="8" width="12.7109375" style="38" customWidth="1"/>
    <col min="9" max="9" width="2.28125" style="3" customWidth="1"/>
    <col min="10" max="16384" width="9.140625" style="3" customWidth="1"/>
  </cols>
  <sheetData>
    <row r="1" spans="1:9" ht="12.75">
      <c r="A1" s="2" t="s">
        <v>38</v>
      </c>
      <c r="B1" s="2"/>
      <c r="C1" s="2"/>
      <c r="D1" s="57"/>
      <c r="E1" s="2"/>
      <c r="F1" s="2"/>
      <c r="G1" s="2"/>
      <c r="H1" s="57"/>
      <c r="I1" s="2"/>
    </row>
    <row r="2" spans="1:9" ht="12.75">
      <c r="A2" s="2" t="s">
        <v>39</v>
      </c>
      <c r="B2" s="2"/>
      <c r="C2" s="2"/>
      <c r="D2" s="57"/>
      <c r="E2" s="2"/>
      <c r="F2" s="2"/>
      <c r="G2" s="2"/>
      <c r="H2" s="57"/>
      <c r="I2" s="2"/>
    </row>
    <row r="4" spans="1:9" ht="12.75">
      <c r="A4" s="25" t="s">
        <v>81</v>
      </c>
      <c r="B4" s="25"/>
      <c r="C4" s="25"/>
      <c r="D4" s="86"/>
      <c r="E4" s="25"/>
      <c r="F4" s="25"/>
      <c r="G4" s="25"/>
      <c r="H4" s="86"/>
      <c r="I4" s="25"/>
    </row>
    <row r="5" spans="1:9" ht="12.75">
      <c r="A5" s="25" t="s">
        <v>23</v>
      </c>
      <c r="B5" s="25"/>
      <c r="C5" s="25"/>
      <c r="D5" s="86"/>
      <c r="E5" s="25"/>
      <c r="F5" s="25"/>
      <c r="G5" s="25"/>
      <c r="H5" s="86"/>
      <c r="I5" s="25"/>
    </row>
    <row r="7" spans="2:8" ht="12.75">
      <c r="B7" s="49">
        <v>2006</v>
      </c>
      <c r="C7" s="70"/>
      <c r="D7" s="87">
        <v>2005</v>
      </c>
      <c r="E7" s="71"/>
      <c r="F7" s="49">
        <v>2006</v>
      </c>
      <c r="G7" s="70"/>
      <c r="H7" s="87">
        <v>2005</v>
      </c>
    </row>
    <row r="8" spans="2:8" ht="12.75">
      <c r="B8" s="22" t="s">
        <v>33</v>
      </c>
      <c r="C8" s="72"/>
      <c r="D8" s="58" t="s">
        <v>41</v>
      </c>
      <c r="E8" s="53"/>
      <c r="F8" s="22" t="s">
        <v>21</v>
      </c>
      <c r="G8" s="73"/>
      <c r="H8" s="58" t="s">
        <v>21</v>
      </c>
    </row>
    <row r="9" spans="2:8" ht="12.75">
      <c r="B9" s="22" t="s">
        <v>42</v>
      </c>
      <c r="C9" s="72"/>
      <c r="D9" s="58" t="s">
        <v>42</v>
      </c>
      <c r="E9" s="53"/>
      <c r="F9" s="22" t="s">
        <v>43</v>
      </c>
      <c r="G9" s="53"/>
      <c r="H9" s="58" t="s">
        <v>43</v>
      </c>
    </row>
    <row r="10" spans="2:8" ht="12.75">
      <c r="B10" s="75" t="s">
        <v>45</v>
      </c>
      <c r="C10" s="74"/>
      <c r="D10" s="91" t="s">
        <v>45</v>
      </c>
      <c r="E10" s="73"/>
      <c r="F10" s="22" t="s">
        <v>22</v>
      </c>
      <c r="G10" s="53"/>
      <c r="H10" s="58" t="s">
        <v>22</v>
      </c>
    </row>
    <row r="11" spans="2:8" ht="12.75">
      <c r="B11" s="22" t="s">
        <v>15</v>
      </c>
      <c r="C11" s="72"/>
      <c r="D11" s="58" t="s">
        <v>15</v>
      </c>
      <c r="E11" s="53"/>
      <c r="F11" s="22" t="s">
        <v>15</v>
      </c>
      <c r="G11" s="53"/>
      <c r="H11" s="58" t="s">
        <v>15</v>
      </c>
    </row>
    <row r="12" spans="2:8" ht="12.75">
      <c r="B12" s="22"/>
      <c r="C12" s="72"/>
      <c r="D12" s="58" t="s">
        <v>135</v>
      </c>
      <c r="E12" s="53"/>
      <c r="F12" s="22"/>
      <c r="G12" s="53"/>
      <c r="H12" s="58" t="s">
        <v>135</v>
      </c>
    </row>
    <row r="13" ht="12.75">
      <c r="C13" s="33"/>
    </row>
    <row r="14" spans="1:8" ht="12.75">
      <c r="A14" s="3" t="s">
        <v>95</v>
      </c>
      <c r="B14" s="35">
        <v>62637</v>
      </c>
      <c r="C14" s="34"/>
      <c r="D14" s="36">
        <v>46361</v>
      </c>
      <c r="E14" s="36"/>
      <c r="F14" s="35">
        <v>229888</v>
      </c>
      <c r="G14" s="34"/>
      <c r="H14" s="36">
        <v>201846</v>
      </c>
    </row>
    <row r="15" spans="2:8" ht="12.75">
      <c r="B15" s="35"/>
      <c r="C15" s="34"/>
      <c r="D15" s="36"/>
      <c r="E15" s="35"/>
      <c r="F15" s="35"/>
      <c r="G15" s="34"/>
      <c r="H15" s="36"/>
    </row>
    <row r="16" spans="1:8" ht="12.75">
      <c r="A16" s="3" t="s">
        <v>32</v>
      </c>
      <c r="B16" s="35">
        <v>-5716</v>
      </c>
      <c r="C16" s="34"/>
      <c r="D16" s="36">
        <v>-5367</v>
      </c>
      <c r="E16" s="35"/>
      <c r="F16" s="35">
        <v>-26986</v>
      </c>
      <c r="G16" s="34"/>
      <c r="H16" s="36">
        <v>-25963</v>
      </c>
    </row>
    <row r="17" spans="2:8" ht="12.75">
      <c r="B17" s="35"/>
      <c r="C17" s="34"/>
      <c r="D17" s="36"/>
      <c r="E17" s="35"/>
      <c r="F17" s="35"/>
      <c r="G17" s="34"/>
      <c r="H17" s="36"/>
    </row>
    <row r="18" spans="1:8" ht="12.75">
      <c r="A18" s="3" t="s">
        <v>71</v>
      </c>
      <c r="B18" s="35"/>
      <c r="C18" s="34"/>
      <c r="D18" s="36"/>
      <c r="E18" s="35"/>
      <c r="F18" s="35"/>
      <c r="G18" s="34"/>
      <c r="H18" s="36"/>
    </row>
    <row r="19" spans="1:8" ht="12.75">
      <c r="A19" s="3" t="s">
        <v>82</v>
      </c>
      <c r="B19" s="35">
        <v>2263</v>
      </c>
      <c r="C19" s="34"/>
      <c r="D19" s="36">
        <v>824</v>
      </c>
      <c r="E19" s="35"/>
      <c r="F19" s="35">
        <v>-4830</v>
      </c>
      <c r="G19" s="34"/>
      <c r="H19" s="36">
        <v>-3540</v>
      </c>
    </row>
    <row r="20" spans="2:8" ht="12.75">
      <c r="B20" s="35"/>
      <c r="C20" s="34"/>
      <c r="D20" s="36"/>
      <c r="E20" s="35"/>
      <c r="F20" s="35"/>
      <c r="G20" s="34"/>
      <c r="H20" s="36"/>
    </row>
    <row r="21" spans="1:8" ht="12.75">
      <c r="A21" s="3" t="s">
        <v>99</v>
      </c>
      <c r="B21" s="35">
        <v>4934</v>
      </c>
      <c r="C21" s="34"/>
      <c r="D21" s="36">
        <v>6971</v>
      </c>
      <c r="E21" s="35"/>
      <c r="F21" s="36">
        <v>18076</v>
      </c>
      <c r="G21" s="34"/>
      <c r="H21" s="36">
        <v>8446</v>
      </c>
    </row>
    <row r="22" spans="2:8" ht="12.75">
      <c r="B22" s="35"/>
      <c r="C22" s="34"/>
      <c r="D22" s="36"/>
      <c r="E22" s="35"/>
      <c r="F22" s="35"/>
      <c r="G22" s="34"/>
      <c r="H22" s="36"/>
    </row>
    <row r="23" spans="1:8" ht="12.75">
      <c r="A23" s="3" t="s">
        <v>104</v>
      </c>
      <c r="B23" s="35">
        <v>-12604</v>
      </c>
      <c r="C23" s="34"/>
      <c r="D23" s="36">
        <v>-9046</v>
      </c>
      <c r="E23" s="35"/>
      <c r="F23" s="36">
        <v>-55963</v>
      </c>
      <c r="G23" s="34"/>
      <c r="H23" s="36">
        <v>-40996</v>
      </c>
    </row>
    <row r="24" spans="2:8" ht="12.75">
      <c r="B24" s="35"/>
      <c r="C24" s="34"/>
      <c r="D24" s="36"/>
      <c r="E24" s="35"/>
      <c r="F24" s="35"/>
      <c r="G24" s="34"/>
      <c r="H24" s="36"/>
    </row>
    <row r="25" spans="1:8" ht="12.75">
      <c r="A25" s="3" t="s">
        <v>105</v>
      </c>
      <c r="B25" s="35">
        <v>-17700</v>
      </c>
      <c r="C25" s="34"/>
      <c r="D25" s="36">
        <v>-7013</v>
      </c>
      <c r="E25" s="36"/>
      <c r="F25" s="36">
        <v>-41627</v>
      </c>
      <c r="G25" s="34"/>
      <c r="H25" s="36">
        <v>-32774</v>
      </c>
    </row>
    <row r="26" spans="2:8" ht="12.75">
      <c r="B26" s="35"/>
      <c r="C26" s="34"/>
      <c r="D26" s="36"/>
      <c r="E26" s="35"/>
      <c r="F26" s="35"/>
      <c r="G26" s="34"/>
      <c r="H26" s="36"/>
    </row>
    <row r="27" spans="1:9" ht="12.75">
      <c r="A27" s="3" t="s">
        <v>100</v>
      </c>
      <c r="B27" s="35">
        <v>-14086</v>
      </c>
      <c r="C27" s="34"/>
      <c r="D27" s="36">
        <v>-17646</v>
      </c>
      <c r="E27" s="76"/>
      <c r="F27" s="35">
        <v>-60206</v>
      </c>
      <c r="G27" s="34"/>
      <c r="H27" s="36">
        <v>-56318</v>
      </c>
      <c r="I27" s="32"/>
    </row>
    <row r="28" spans="2:9" ht="12.75">
      <c r="B28" s="35"/>
      <c r="C28" s="34"/>
      <c r="D28" s="36"/>
      <c r="E28" s="76"/>
      <c r="F28" s="35"/>
      <c r="G28" s="34"/>
      <c r="H28" s="36"/>
      <c r="I28" s="32"/>
    </row>
    <row r="29" spans="1:9" ht="12.75">
      <c r="A29" s="38" t="s">
        <v>101</v>
      </c>
      <c r="B29" s="35">
        <v>-1562</v>
      </c>
      <c r="C29" s="34"/>
      <c r="D29" s="36">
        <v>-1343</v>
      </c>
      <c r="E29" s="76"/>
      <c r="F29" s="35">
        <v>-6289</v>
      </c>
      <c r="G29" s="39"/>
      <c r="H29" s="36">
        <v>-5190</v>
      </c>
      <c r="I29" s="82"/>
    </row>
    <row r="30" spans="1:9" ht="12.75">
      <c r="A30" s="38"/>
      <c r="B30" s="35"/>
      <c r="C30" s="34"/>
      <c r="D30" s="36"/>
      <c r="E30" s="76"/>
      <c r="F30" s="35"/>
      <c r="G30" s="39"/>
      <c r="H30" s="36"/>
      <c r="I30" s="82"/>
    </row>
    <row r="31" spans="1:9" ht="12.75">
      <c r="A31" s="38" t="s">
        <v>65</v>
      </c>
      <c r="B31" s="36"/>
      <c r="C31" s="39"/>
      <c r="D31" s="36"/>
      <c r="E31" s="80"/>
      <c r="F31" s="36"/>
      <c r="G31" s="39"/>
      <c r="H31" s="36"/>
      <c r="I31" s="32"/>
    </row>
    <row r="32" spans="1:9" ht="12.75">
      <c r="A32" s="38" t="s">
        <v>66</v>
      </c>
      <c r="B32" s="35">
        <v>103</v>
      </c>
      <c r="C32" s="34"/>
      <c r="D32" s="36">
        <v>166</v>
      </c>
      <c r="E32" s="81"/>
      <c r="F32" s="36">
        <v>296</v>
      </c>
      <c r="G32" s="65"/>
      <c r="H32" s="36">
        <v>335</v>
      </c>
      <c r="I32" s="81"/>
    </row>
    <row r="33" spans="2:9" ht="12.75">
      <c r="B33" s="37"/>
      <c r="C33" s="66"/>
      <c r="D33" s="88"/>
      <c r="E33" s="79"/>
      <c r="F33" s="37"/>
      <c r="G33" s="66"/>
      <c r="H33" s="88"/>
      <c r="I33" s="79"/>
    </row>
    <row r="34" spans="1:9" ht="12.75">
      <c r="A34" s="3" t="s">
        <v>96</v>
      </c>
      <c r="B34" s="34">
        <f>SUM(B14:B32)</f>
        <v>18269</v>
      </c>
      <c r="C34" s="67"/>
      <c r="D34" s="39">
        <f>SUM(D14:D32)</f>
        <v>13907</v>
      </c>
      <c r="E34" s="76"/>
      <c r="F34" s="34">
        <f>SUM(F14:F32)</f>
        <v>52359</v>
      </c>
      <c r="G34" s="67"/>
      <c r="H34" s="39">
        <f>SUM(H14:H32)</f>
        <v>45846</v>
      </c>
      <c r="I34" s="76"/>
    </row>
    <row r="35" spans="2:9" ht="12.75">
      <c r="B35" s="35"/>
      <c r="C35" s="67"/>
      <c r="D35" s="36"/>
      <c r="E35" s="76"/>
      <c r="F35" s="35"/>
      <c r="G35" s="67"/>
      <c r="H35" s="36"/>
      <c r="I35" s="76"/>
    </row>
    <row r="36" spans="1:9" ht="12.75">
      <c r="A36" s="3" t="s">
        <v>97</v>
      </c>
      <c r="B36" s="35">
        <v>-4778</v>
      </c>
      <c r="C36" s="34"/>
      <c r="D36" s="36">
        <v>-3759</v>
      </c>
      <c r="E36" s="79"/>
      <c r="F36" s="40">
        <v>-13872</v>
      </c>
      <c r="G36" s="66"/>
      <c r="H36" s="36">
        <v>-13175</v>
      </c>
      <c r="I36" s="79"/>
    </row>
    <row r="37" spans="2:9" ht="12.75">
      <c r="B37" s="37"/>
      <c r="C37" s="34"/>
      <c r="D37" s="88"/>
      <c r="E37" s="79"/>
      <c r="F37" s="35"/>
      <c r="G37" s="34"/>
      <c r="H37" s="88"/>
      <c r="I37" s="79"/>
    </row>
    <row r="38" spans="1:8" ht="13.5" thickBot="1">
      <c r="A38" s="3" t="s">
        <v>35</v>
      </c>
      <c r="B38" s="59">
        <f>SUM(B34:B36)</f>
        <v>13491</v>
      </c>
      <c r="C38" s="34"/>
      <c r="D38" s="89">
        <f>SUM(D34:D37)</f>
        <v>10148</v>
      </c>
      <c r="E38" s="34"/>
      <c r="F38" s="59">
        <f>SUM(F34:F36)</f>
        <v>38487</v>
      </c>
      <c r="G38" s="34"/>
      <c r="H38" s="89">
        <f>SUM(H34:H37)</f>
        <v>32671</v>
      </c>
    </row>
    <row r="39" spans="2:8" ht="12.75">
      <c r="B39" s="34"/>
      <c r="C39" s="34"/>
      <c r="D39" s="39"/>
      <c r="E39" s="34"/>
      <c r="F39" s="34"/>
      <c r="G39" s="34"/>
      <c r="H39" s="39"/>
    </row>
    <row r="40" spans="1:8" ht="12.75">
      <c r="A40" s="56" t="s">
        <v>31</v>
      </c>
      <c r="B40" s="34"/>
      <c r="C40" s="34"/>
      <c r="D40" s="39"/>
      <c r="E40" s="34"/>
      <c r="F40" s="34"/>
      <c r="G40" s="34"/>
      <c r="H40" s="39"/>
    </row>
    <row r="41" spans="1:8" ht="12.75">
      <c r="A41" s="3" t="s">
        <v>138</v>
      </c>
      <c r="B41" s="34"/>
      <c r="C41" s="34"/>
      <c r="D41" s="39"/>
      <c r="E41" s="34"/>
      <c r="F41" s="34"/>
      <c r="G41" s="34"/>
      <c r="H41" s="39"/>
    </row>
    <row r="42" spans="1:8" ht="12.75">
      <c r="A42" s="3" t="s">
        <v>139</v>
      </c>
      <c r="B42" s="35">
        <f>B38-B43</f>
        <v>13185</v>
      </c>
      <c r="C42" s="34"/>
      <c r="D42" s="35">
        <f>D38-D43</f>
        <v>9923</v>
      </c>
      <c r="E42" s="34"/>
      <c r="F42" s="35">
        <f>F38-F43</f>
        <v>37551</v>
      </c>
      <c r="G42" s="34"/>
      <c r="H42" s="35">
        <f>H38-H43</f>
        <v>31763</v>
      </c>
    </row>
    <row r="43" spans="1:8" ht="12.75">
      <c r="A43" s="3" t="s">
        <v>18</v>
      </c>
      <c r="B43" s="35">
        <v>306</v>
      </c>
      <c r="C43" s="34"/>
      <c r="D43" s="36">
        <v>225</v>
      </c>
      <c r="E43" s="34"/>
      <c r="F43" s="36">
        <v>936</v>
      </c>
      <c r="G43" s="34"/>
      <c r="H43" s="36">
        <v>908</v>
      </c>
    </row>
    <row r="44" spans="1:8" ht="13.5" thickBot="1">
      <c r="A44" s="3" t="s">
        <v>36</v>
      </c>
      <c r="B44" s="61">
        <f>SUM(B42:B43)</f>
        <v>13491</v>
      </c>
      <c r="C44" s="34"/>
      <c r="D44" s="90">
        <f>SUM(D42:D43)</f>
        <v>10148</v>
      </c>
      <c r="E44" s="34"/>
      <c r="F44" s="61">
        <f>SUM(F42:F43)</f>
        <v>38487</v>
      </c>
      <c r="G44" s="34"/>
      <c r="H44" s="90">
        <f>SUM(H42:H43)</f>
        <v>32671</v>
      </c>
    </row>
    <row r="45" spans="2:8" ht="12.75">
      <c r="B45" s="35"/>
      <c r="C45" s="34"/>
      <c r="D45" s="36"/>
      <c r="E45" s="35"/>
      <c r="F45" s="35"/>
      <c r="G45" s="34"/>
      <c r="H45" s="36"/>
    </row>
    <row r="46" spans="1:8" s="38" customFormat="1" ht="13.5" thickBot="1">
      <c r="A46" s="38" t="s">
        <v>44</v>
      </c>
      <c r="B46" s="64">
        <f>B42/170994*100</f>
        <v>7.710796870065615</v>
      </c>
      <c r="C46" s="63"/>
      <c r="D46" s="64">
        <f>D42/170994*100</f>
        <v>5.803127595120296</v>
      </c>
      <c r="E46" s="63"/>
      <c r="F46" s="64">
        <f>F42/170994*100</f>
        <v>21.960419663847855</v>
      </c>
      <c r="G46" s="63"/>
      <c r="H46" s="64">
        <f>H42/170994*100</f>
        <v>18.57550557329497</v>
      </c>
    </row>
    <row r="47" ht="9" customHeight="1"/>
    <row r="48" ht="12.75">
      <c r="A48" s="3" t="s">
        <v>76</v>
      </c>
    </row>
    <row r="49" ht="12.75">
      <c r="A49" s="94" t="s">
        <v>77</v>
      </c>
    </row>
    <row r="50" ht="9" customHeight="1"/>
    <row r="51" ht="12.75"/>
    <row r="52" ht="12.75"/>
    <row r="53" ht="12.75">
      <c r="B53" s="27"/>
    </row>
    <row r="54" ht="12.75"/>
    <row r="55" ht="12.75">
      <c r="B55" s="27"/>
    </row>
    <row r="57" ht="12.75">
      <c r="B57" s="27"/>
    </row>
  </sheetData>
  <printOptions/>
  <pageMargins left="0.76" right="0.35" top="0.64" bottom="1" header="0.27" footer="0.5"/>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N72"/>
  <sheetViews>
    <sheetView workbookViewId="0" topLeftCell="A1">
      <selection activeCell="A1" sqref="A1"/>
    </sheetView>
  </sheetViews>
  <sheetFormatPr defaultColWidth="9.140625" defaultRowHeight="12.75"/>
  <cols>
    <col min="1" max="1" width="28.57421875" style="3" customWidth="1"/>
    <col min="2" max="2" width="12.7109375" style="3" customWidth="1"/>
    <col min="3" max="3" width="2.7109375" style="3" customWidth="1"/>
    <col min="4" max="4" width="12.7109375" style="3" customWidth="1"/>
    <col min="5" max="5" width="2.7109375" style="3" customWidth="1"/>
    <col min="6" max="6" width="12.7109375" style="3" customWidth="1"/>
    <col min="7" max="7" width="2.7109375" style="3" customWidth="1"/>
    <col min="8" max="8" width="12.7109375" style="3" customWidth="1"/>
    <col min="9" max="9" width="2.7109375" style="3" customWidth="1"/>
    <col min="10" max="10" width="12.7109375" style="3" customWidth="1"/>
    <col min="11" max="16384" width="9.140625" style="3" customWidth="1"/>
  </cols>
  <sheetData>
    <row r="1" spans="1:10" ht="15.75">
      <c r="A1" s="2" t="s">
        <v>38</v>
      </c>
      <c r="B1" s="5"/>
      <c r="C1" s="5"/>
      <c r="D1" s="5"/>
      <c r="E1" s="5"/>
      <c r="F1" s="5"/>
      <c r="G1" s="5"/>
      <c r="H1" s="5"/>
      <c r="I1" s="5"/>
      <c r="J1" s="5"/>
    </row>
    <row r="2" spans="1:10" ht="15.75">
      <c r="A2" s="2" t="s">
        <v>39</v>
      </c>
      <c r="B2" s="5"/>
      <c r="C2" s="5"/>
      <c r="D2" s="5"/>
      <c r="E2" s="5"/>
      <c r="F2" s="5"/>
      <c r="G2" s="5"/>
      <c r="H2" s="5"/>
      <c r="I2" s="5"/>
      <c r="J2" s="5"/>
    </row>
    <row r="3" spans="3:9" ht="12.75">
      <c r="C3" s="33"/>
      <c r="E3" s="33"/>
      <c r="F3" s="33"/>
      <c r="G3" s="33"/>
      <c r="H3" s="33"/>
      <c r="I3" s="33"/>
    </row>
    <row r="4" spans="1:10" ht="12.75">
      <c r="A4" s="114" t="s">
        <v>54</v>
      </c>
      <c r="B4" s="114"/>
      <c r="C4" s="114"/>
      <c r="D4" s="114"/>
      <c r="E4" s="114"/>
      <c r="F4" s="114"/>
      <c r="G4" s="114"/>
      <c r="H4" s="114"/>
      <c r="I4" s="114"/>
      <c r="J4" s="114"/>
    </row>
    <row r="5" spans="1:10" ht="12.75">
      <c r="A5" s="114" t="s">
        <v>23</v>
      </c>
      <c r="B5" s="114"/>
      <c r="C5" s="114"/>
      <c r="D5" s="114"/>
      <c r="E5" s="114"/>
      <c r="F5" s="114"/>
      <c r="G5" s="114"/>
      <c r="H5" s="114"/>
      <c r="I5" s="114"/>
      <c r="J5" s="114"/>
    </row>
    <row r="6" spans="1:10" ht="5.25" customHeight="1">
      <c r="A6" s="49"/>
      <c r="B6" s="49"/>
      <c r="C6" s="49"/>
      <c r="D6" s="49"/>
      <c r="E6" s="49"/>
      <c r="F6" s="49"/>
      <c r="G6" s="49"/>
      <c r="H6" s="49"/>
      <c r="I6" s="49"/>
      <c r="J6" s="49"/>
    </row>
    <row r="7" spans="1:10" ht="12.75">
      <c r="A7" s="49"/>
      <c r="B7" s="115" t="s">
        <v>68</v>
      </c>
      <c r="C7" s="115"/>
      <c r="D7" s="115"/>
      <c r="E7" s="115"/>
      <c r="F7" s="115"/>
      <c r="G7" s="49"/>
      <c r="H7" s="49"/>
      <c r="I7" s="49"/>
      <c r="J7" s="49"/>
    </row>
    <row r="8" spans="2:10" ht="12.75">
      <c r="B8" s="115" t="s">
        <v>61</v>
      </c>
      <c r="C8" s="115"/>
      <c r="D8" s="115"/>
      <c r="E8" s="115"/>
      <c r="F8" s="115"/>
      <c r="G8" s="50"/>
      <c r="H8" s="77" t="s">
        <v>62</v>
      </c>
      <c r="I8" s="77"/>
      <c r="J8" s="77" t="s">
        <v>93</v>
      </c>
    </row>
    <row r="9" spans="2:10" ht="12.75">
      <c r="B9" s="77"/>
      <c r="C9" s="77"/>
      <c r="D9" s="77" t="s">
        <v>55</v>
      </c>
      <c r="E9" s="77"/>
      <c r="F9" s="77"/>
      <c r="G9" s="50"/>
      <c r="H9" s="77" t="s">
        <v>63</v>
      </c>
      <c r="I9" s="77"/>
      <c r="J9" s="77" t="s">
        <v>56</v>
      </c>
    </row>
    <row r="10" spans="2:10" ht="12.75">
      <c r="B10" s="77"/>
      <c r="C10" s="77"/>
      <c r="D10" s="77" t="s">
        <v>29</v>
      </c>
      <c r="E10" s="77"/>
      <c r="F10" s="77"/>
      <c r="G10" s="77"/>
      <c r="H10" s="77"/>
      <c r="I10" s="77"/>
      <c r="J10" s="77"/>
    </row>
    <row r="11" spans="2:7" ht="12.75">
      <c r="B11" s="77" t="s">
        <v>91</v>
      </c>
      <c r="C11" s="77"/>
      <c r="D11" s="77" t="s">
        <v>30</v>
      </c>
      <c r="E11" s="77"/>
      <c r="F11" s="77" t="s">
        <v>93</v>
      </c>
      <c r="G11" s="77"/>
    </row>
    <row r="12" spans="2:10" ht="12.75">
      <c r="B12" s="78" t="s">
        <v>15</v>
      </c>
      <c r="C12" s="78"/>
      <c r="D12" s="78" t="s">
        <v>15</v>
      </c>
      <c r="E12" s="78"/>
      <c r="F12" s="78" t="s">
        <v>15</v>
      </c>
      <c r="G12" s="75"/>
      <c r="H12" s="75" t="s">
        <v>15</v>
      </c>
      <c r="I12" s="78"/>
      <c r="J12" s="75" t="s">
        <v>15</v>
      </c>
    </row>
    <row r="13" spans="1:9" ht="12.75">
      <c r="A13" s="2" t="s">
        <v>24</v>
      </c>
      <c r="C13" s="33"/>
      <c r="E13" s="33"/>
      <c r="F13" s="33"/>
      <c r="G13" s="33"/>
      <c r="H13" s="33"/>
      <c r="I13" s="33"/>
    </row>
    <row r="14" spans="1:9" ht="12.75">
      <c r="A14" s="62" t="s">
        <v>25</v>
      </c>
      <c r="C14" s="33"/>
      <c r="E14" s="33"/>
      <c r="F14" s="33"/>
      <c r="G14" s="33"/>
      <c r="H14" s="33"/>
      <c r="I14" s="33"/>
    </row>
    <row r="15" spans="2:10" ht="12.75">
      <c r="B15" s="27"/>
      <c r="C15" s="48"/>
      <c r="D15" s="27"/>
      <c r="E15" s="48"/>
      <c r="F15" s="48"/>
      <c r="G15" s="48"/>
      <c r="H15" s="48"/>
      <c r="I15" s="48"/>
      <c r="J15" s="27"/>
    </row>
    <row r="16" spans="1:10" ht="25.5">
      <c r="A16" s="113" t="s">
        <v>124</v>
      </c>
      <c r="B16" s="17">
        <v>170994</v>
      </c>
      <c r="C16" s="16"/>
      <c r="D16" s="17">
        <v>709123</v>
      </c>
      <c r="E16" s="16"/>
      <c r="F16" s="16">
        <f>SUM(B16:D16)</f>
        <v>880117</v>
      </c>
      <c r="G16" s="16"/>
      <c r="H16" s="16">
        <v>4457</v>
      </c>
      <c r="I16" s="16"/>
      <c r="J16" s="17">
        <f>SUM(F16:H16)</f>
        <v>884574</v>
      </c>
    </row>
    <row r="17" spans="2:10" ht="14.25">
      <c r="B17" s="17"/>
      <c r="C17" s="17"/>
      <c r="D17" s="17"/>
      <c r="E17" s="16"/>
      <c r="F17" s="16"/>
      <c r="G17" s="16"/>
      <c r="H17" s="16"/>
      <c r="I17" s="16"/>
      <c r="J17" s="17"/>
    </row>
    <row r="18" spans="1:10" ht="14.25">
      <c r="A18" s="3" t="s">
        <v>57</v>
      </c>
      <c r="B18" s="17"/>
      <c r="C18" s="17"/>
      <c r="D18" s="17"/>
      <c r="E18" s="16"/>
      <c r="F18" s="16"/>
      <c r="G18" s="16"/>
      <c r="H18" s="16"/>
      <c r="I18" s="16"/>
      <c r="J18" s="17"/>
    </row>
    <row r="19" spans="1:10" ht="14.25">
      <c r="A19" s="8" t="s">
        <v>137</v>
      </c>
      <c r="B19" s="16">
        <v>0</v>
      </c>
      <c r="C19" s="17"/>
      <c r="D19" s="17">
        <v>-7189</v>
      </c>
      <c r="E19" s="16"/>
      <c r="F19" s="16">
        <f>SUM(B19:D19)</f>
        <v>-7189</v>
      </c>
      <c r="G19" s="16"/>
      <c r="H19" s="16">
        <v>0</v>
      </c>
      <c r="I19" s="16"/>
      <c r="J19" s="17">
        <f>SUM(F19:H19)</f>
        <v>-7189</v>
      </c>
    </row>
    <row r="20" spans="2:10" ht="14.25">
      <c r="B20" s="17"/>
      <c r="C20" s="16"/>
      <c r="D20" s="17"/>
      <c r="E20" s="16"/>
      <c r="F20" s="16"/>
      <c r="G20" s="16"/>
      <c r="H20" s="16"/>
      <c r="I20" s="16"/>
      <c r="J20" s="17"/>
    </row>
    <row r="21" spans="1:10" ht="14.25">
      <c r="A21" s="2" t="s">
        <v>87</v>
      </c>
      <c r="B21" s="19">
        <f>SUM(B16:B20)</f>
        <v>170994</v>
      </c>
      <c r="C21" s="16"/>
      <c r="D21" s="19">
        <f>SUM(D16:D20)</f>
        <v>701934</v>
      </c>
      <c r="E21" s="16"/>
      <c r="F21" s="19">
        <f>SUM(F16:F20)</f>
        <v>872928</v>
      </c>
      <c r="G21" s="16"/>
      <c r="H21" s="19">
        <f>SUM(H16:H20)</f>
        <v>4457</v>
      </c>
      <c r="I21" s="16"/>
      <c r="J21" s="19">
        <f>SUM(J16:J20)</f>
        <v>877385</v>
      </c>
    </row>
    <row r="22" spans="2:10" ht="14.25">
      <c r="B22" s="17"/>
      <c r="C22" s="17"/>
      <c r="D22" s="17"/>
      <c r="E22" s="16"/>
      <c r="F22" s="16"/>
      <c r="G22" s="16"/>
      <c r="H22" s="16"/>
      <c r="I22" s="16"/>
      <c r="J22" s="17"/>
    </row>
    <row r="23" spans="1:10" ht="14.25">
      <c r="A23" s="3" t="s">
        <v>37</v>
      </c>
      <c r="B23" s="17"/>
      <c r="C23" s="17"/>
      <c r="D23" s="17"/>
      <c r="E23" s="16"/>
      <c r="F23" s="16"/>
      <c r="G23" s="16"/>
      <c r="H23" s="16"/>
      <c r="I23" s="16"/>
      <c r="J23" s="17"/>
    </row>
    <row r="24" spans="1:10" ht="14.25">
      <c r="A24" s="8" t="s">
        <v>85</v>
      </c>
      <c r="B24" s="16">
        <v>0</v>
      </c>
      <c r="C24" s="17"/>
      <c r="D24" s="17">
        <v>33575</v>
      </c>
      <c r="E24" s="16"/>
      <c r="F24" s="16">
        <f>SUM(B24:D24)</f>
        <v>33575</v>
      </c>
      <c r="G24" s="16"/>
      <c r="H24" s="14">
        <v>908</v>
      </c>
      <c r="I24" s="16"/>
      <c r="J24" s="17">
        <f>SUM(F24:H24)</f>
        <v>34483</v>
      </c>
    </row>
    <row r="25" spans="1:10" ht="14.25">
      <c r="A25" s="8" t="s">
        <v>137</v>
      </c>
      <c r="B25" s="16">
        <v>0</v>
      </c>
      <c r="C25" s="17"/>
      <c r="D25" s="17">
        <v>-1812</v>
      </c>
      <c r="E25" s="16"/>
      <c r="F25" s="16">
        <f>SUM(B25:D25)</f>
        <v>-1812</v>
      </c>
      <c r="G25" s="16"/>
      <c r="H25" s="16">
        <v>0</v>
      </c>
      <c r="I25" s="16"/>
      <c r="J25" s="17">
        <f>SUM(F25:H25)</f>
        <v>-1812</v>
      </c>
    </row>
    <row r="26" spans="1:10" ht="14.25">
      <c r="A26" s="2"/>
      <c r="B26" s="16"/>
      <c r="C26" s="16"/>
      <c r="D26" s="16"/>
      <c r="E26" s="16"/>
      <c r="F26" s="16"/>
      <c r="G26" s="16"/>
      <c r="H26" s="16"/>
      <c r="I26" s="16"/>
      <c r="J26" s="16"/>
    </row>
    <row r="27" spans="1:10" ht="14.25">
      <c r="A27" s="2" t="s">
        <v>69</v>
      </c>
      <c r="B27" s="18"/>
      <c r="C27" s="16"/>
      <c r="D27" s="18"/>
      <c r="E27" s="16"/>
      <c r="F27" s="18"/>
      <c r="G27" s="16"/>
      <c r="H27" s="18"/>
      <c r="I27" s="16"/>
      <c r="J27" s="18"/>
    </row>
    <row r="28" spans="1:10" ht="14.25">
      <c r="A28" s="2" t="s">
        <v>70</v>
      </c>
      <c r="B28" s="20">
        <f>SUM(B23:B26)</f>
        <v>0</v>
      </c>
      <c r="C28" s="16"/>
      <c r="D28" s="20">
        <f>SUM(D23:D26)</f>
        <v>31763</v>
      </c>
      <c r="E28" s="16"/>
      <c r="F28" s="20">
        <f>SUM(F23:F26)</f>
        <v>31763</v>
      </c>
      <c r="G28" s="16"/>
      <c r="H28" s="20">
        <f>SUM(H23:H26)</f>
        <v>908</v>
      </c>
      <c r="I28" s="16"/>
      <c r="J28" s="20">
        <f>SUM(J23:J26)</f>
        <v>32671</v>
      </c>
    </row>
    <row r="29" spans="1:10" ht="14.25">
      <c r="A29" s="2"/>
      <c r="B29" s="16"/>
      <c r="C29" s="16"/>
      <c r="D29" s="16"/>
      <c r="E29" s="16"/>
      <c r="F29" s="16"/>
      <c r="G29" s="16"/>
      <c r="H29" s="16"/>
      <c r="I29" s="16"/>
      <c r="J29" s="16"/>
    </row>
    <row r="30" spans="1:10" ht="14.25">
      <c r="A30" s="3" t="s">
        <v>106</v>
      </c>
      <c r="B30" s="16">
        <v>0</v>
      </c>
      <c r="C30" s="16"/>
      <c r="D30" s="16">
        <v>-25649</v>
      </c>
      <c r="E30" s="16"/>
      <c r="F30" s="16">
        <f>SUM(B30:D30)</f>
        <v>-25649</v>
      </c>
      <c r="G30" s="16"/>
      <c r="H30" s="16">
        <v>-162</v>
      </c>
      <c r="I30" s="16"/>
      <c r="J30" s="16">
        <f>SUM(F30:I30)</f>
        <v>-25811</v>
      </c>
    </row>
    <row r="31" spans="1:10" ht="25.5">
      <c r="A31" s="92" t="s">
        <v>125</v>
      </c>
      <c r="B31" s="16">
        <v>0</v>
      </c>
      <c r="C31" s="16"/>
      <c r="D31" s="16">
        <v>0</v>
      </c>
      <c r="E31" s="16"/>
      <c r="F31" s="16">
        <v>0</v>
      </c>
      <c r="G31" s="16"/>
      <c r="H31" s="16">
        <v>50</v>
      </c>
      <c r="I31" s="16"/>
      <c r="J31" s="16">
        <f>SUM(F31:I31)</f>
        <v>50</v>
      </c>
    </row>
    <row r="32" spans="1:10" ht="14.25">
      <c r="A32" s="2"/>
      <c r="B32" s="16"/>
      <c r="C32" s="16"/>
      <c r="D32" s="16"/>
      <c r="E32" s="16"/>
      <c r="F32" s="16"/>
      <c r="G32" s="16"/>
      <c r="H32" s="16"/>
      <c r="I32" s="16"/>
      <c r="J32" s="16"/>
    </row>
    <row r="33" spans="1:14" ht="15" thickBot="1">
      <c r="A33" s="2" t="s">
        <v>26</v>
      </c>
      <c r="B33" s="21">
        <f>B21+B28+B30</f>
        <v>170994</v>
      </c>
      <c r="C33" s="16"/>
      <c r="D33" s="21">
        <f>D21+D28+D30</f>
        <v>708048</v>
      </c>
      <c r="E33" s="16"/>
      <c r="F33" s="21">
        <f>F21+F28+F30</f>
        <v>879042</v>
      </c>
      <c r="G33" s="16"/>
      <c r="H33" s="21">
        <f>H21+H28+H30+H31</f>
        <v>5253</v>
      </c>
      <c r="I33" s="16"/>
      <c r="J33" s="21">
        <f>J21+J28+J30+J31</f>
        <v>884295</v>
      </c>
      <c r="N33" s="3" t="s">
        <v>86</v>
      </c>
    </row>
    <row r="34" spans="1:10" ht="14.25">
      <c r="A34" s="2"/>
      <c r="B34" s="16"/>
      <c r="C34" s="16"/>
      <c r="D34" s="16"/>
      <c r="E34" s="16"/>
      <c r="F34" s="16"/>
      <c r="G34" s="16"/>
      <c r="H34" s="16"/>
      <c r="I34" s="16"/>
      <c r="J34" s="16"/>
    </row>
    <row r="35" spans="1:10" ht="14.25">
      <c r="A35" s="2" t="s">
        <v>24</v>
      </c>
      <c r="B35" s="17"/>
      <c r="C35" s="16"/>
      <c r="D35" s="17"/>
      <c r="E35" s="16"/>
      <c r="F35" s="16"/>
      <c r="G35" s="16"/>
      <c r="H35" s="16"/>
      <c r="I35" s="16"/>
      <c r="J35" s="17"/>
    </row>
    <row r="36" spans="1:10" ht="14.25">
      <c r="A36" s="62" t="s">
        <v>27</v>
      </c>
      <c r="B36" s="17"/>
      <c r="C36" s="16"/>
      <c r="D36" s="17"/>
      <c r="E36" s="16"/>
      <c r="F36" s="16"/>
      <c r="G36" s="16"/>
      <c r="H36" s="16"/>
      <c r="I36" s="16"/>
      <c r="J36" s="17"/>
    </row>
    <row r="37" spans="2:10" ht="14.25">
      <c r="B37" s="17"/>
      <c r="C37" s="16"/>
      <c r="D37" s="17"/>
      <c r="E37" s="16"/>
      <c r="F37" s="16"/>
      <c r="G37" s="16"/>
      <c r="H37" s="16"/>
      <c r="I37" s="16"/>
      <c r="J37" s="17"/>
    </row>
    <row r="38" spans="1:10" ht="25.5">
      <c r="A38" s="113" t="s">
        <v>136</v>
      </c>
      <c r="B38" s="17">
        <v>170994</v>
      </c>
      <c r="C38" s="16"/>
      <c r="D38" s="17">
        <v>717049</v>
      </c>
      <c r="E38" s="16"/>
      <c r="F38" s="16">
        <f>SUM(B38:D38)</f>
        <v>888043</v>
      </c>
      <c r="G38" s="16"/>
      <c r="H38" s="16">
        <v>5253</v>
      </c>
      <c r="I38" s="16"/>
      <c r="J38" s="17">
        <f>SUM(F38:H38)</f>
        <v>893296</v>
      </c>
    </row>
    <row r="39" spans="2:10" ht="14.25">
      <c r="B39" s="17"/>
      <c r="C39" s="17"/>
      <c r="D39" s="17"/>
      <c r="E39" s="16"/>
      <c r="F39" s="16"/>
      <c r="G39" s="16"/>
      <c r="H39" s="16"/>
      <c r="I39" s="16"/>
      <c r="J39" s="17"/>
    </row>
    <row r="40" spans="1:10" ht="14.25">
      <c r="A40" s="3" t="s">
        <v>57</v>
      </c>
      <c r="B40" s="17"/>
      <c r="C40" s="17"/>
      <c r="D40" s="17"/>
      <c r="E40" s="16"/>
      <c r="F40" s="16"/>
      <c r="G40" s="16"/>
      <c r="H40" s="16"/>
      <c r="I40" s="16"/>
      <c r="J40" s="17"/>
    </row>
    <row r="41" spans="1:10" ht="14.25">
      <c r="A41" s="8" t="s">
        <v>137</v>
      </c>
      <c r="B41" s="16">
        <v>0</v>
      </c>
      <c r="C41" s="17"/>
      <c r="D41" s="17">
        <v>-9001</v>
      </c>
      <c r="E41" s="16"/>
      <c r="F41" s="16">
        <f>SUM(B41:E41)</f>
        <v>-9001</v>
      </c>
      <c r="G41" s="16"/>
      <c r="H41" s="16">
        <v>0</v>
      </c>
      <c r="I41" s="16"/>
      <c r="J41" s="17">
        <f>SUM(F41:H41)</f>
        <v>-9001</v>
      </c>
    </row>
    <row r="42" spans="2:10" ht="14.25">
      <c r="B42" s="17"/>
      <c r="C42" s="16"/>
      <c r="D42" s="17"/>
      <c r="E42" s="16"/>
      <c r="F42" s="16"/>
      <c r="G42" s="16"/>
      <c r="H42" s="16"/>
      <c r="I42" s="16"/>
      <c r="J42" s="17"/>
    </row>
    <row r="43" spans="1:10" ht="14.25">
      <c r="A43" s="2" t="s">
        <v>88</v>
      </c>
      <c r="B43" s="19">
        <f>SUM(B38:B42)</f>
        <v>170994</v>
      </c>
      <c r="C43" s="16"/>
      <c r="D43" s="19">
        <f>SUM(D38:D42)</f>
        <v>708048</v>
      </c>
      <c r="E43" s="16"/>
      <c r="F43" s="19">
        <f>SUM(F38:F42)</f>
        <v>879042</v>
      </c>
      <c r="G43" s="16"/>
      <c r="H43" s="19">
        <f>SUM(H38:H42)</f>
        <v>5253</v>
      </c>
      <c r="I43" s="16"/>
      <c r="J43" s="19">
        <f>SUM(J38:J42)</f>
        <v>884295</v>
      </c>
    </row>
    <row r="44" spans="2:10" ht="14.25">
      <c r="B44" s="17"/>
      <c r="C44" s="17"/>
      <c r="D44" s="17"/>
      <c r="E44" s="16"/>
      <c r="F44" s="16"/>
      <c r="G44" s="16"/>
      <c r="H44" s="16"/>
      <c r="I44" s="16"/>
      <c r="J44" s="17"/>
    </row>
    <row r="45" spans="1:10" ht="14.25">
      <c r="A45" s="2" t="s">
        <v>127</v>
      </c>
      <c r="B45" s="16"/>
      <c r="C45" s="16"/>
      <c r="D45" s="16"/>
      <c r="E45" s="16"/>
      <c r="F45" s="16"/>
      <c r="G45" s="16"/>
      <c r="H45" s="16"/>
      <c r="I45" s="16"/>
      <c r="J45" s="16"/>
    </row>
    <row r="46" spans="1:10" ht="14.25">
      <c r="A46" s="2" t="s">
        <v>126</v>
      </c>
      <c r="B46" s="16"/>
      <c r="C46" s="16"/>
      <c r="D46" s="16"/>
      <c r="E46" s="16"/>
      <c r="F46" s="16"/>
      <c r="G46" s="16"/>
      <c r="H46" s="16"/>
      <c r="I46" s="16"/>
      <c r="J46" s="16"/>
    </row>
    <row r="47" spans="1:10" ht="14.25">
      <c r="A47" s="2" t="s">
        <v>70</v>
      </c>
      <c r="B47" s="16">
        <v>0</v>
      </c>
      <c r="C47" s="16"/>
      <c r="D47" s="16">
        <v>37551</v>
      </c>
      <c r="E47" s="16"/>
      <c r="F47" s="16">
        <f>SUM(B47:D47)</f>
        <v>37551</v>
      </c>
      <c r="G47" s="16"/>
      <c r="H47" s="16">
        <v>936</v>
      </c>
      <c r="I47" s="16"/>
      <c r="J47" s="16">
        <f>SUM(F47:H47)</f>
        <v>38487</v>
      </c>
    </row>
    <row r="48" spans="1:10" ht="14.25">
      <c r="A48" s="2"/>
      <c r="B48" s="16"/>
      <c r="C48" s="16"/>
      <c r="D48" s="16"/>
      <c r="E48" s="16"/>
      <c r="F48" s="16"/>
      <c r="G48" s="16"/>
      <c r="H48" s="16"/>
      <c r="I48" s="16"/>
      <c r="J48" s="16"/>
    </row>
    <row r="49" spans="1:10" ht="14.25">
      <c r="A49" s="3" t="s">
        <v>106</v>
      </c>
      <c r="B49" s="16">
        <v>0</v>
      </c>
      <c r="C49" s="16"/>
      <c r="D49" s="16">
        <v>-19904</v>
      </c>
      <c r="E49" s="16"/>
      <c r="F49" s="16">
        <f>SUM(B49:D49)</f>
        <v>-19904</v>
      </c>
      <c r="G49" s="16"/>
      <c r="H49" s="16">
        <v>-162</v>
      </c>
      <c r="I49" s="16"/>
      <c r="J49" s="16">
        <f>SUM(F49:H49)</f>
        <v>-20066</v>
      </c>
    </row>
    <row r="50" spans="1:10" ht="14.25">
      <c r="A50" s="2"/>
      <c r="B50" s="16"/>
      <c r="C50" s="16"/>
      <c r="D50" s="16"/>
      <c r="E50" s="16"/>
      <c r="F50" s="16"/>
      <c r="G50" s="16"/>
      <c r="H50" s="16"/>
      <c r="I50" s="16"/>
      <c r="J50" s="16"/>
    </row>
    <row r="51" spans="1:10" ht="15" thickBot="1">
      <c r="A51" s="2" t="s">
        <v>28</v>
      </c>
      <c r="B51" s="21">
        <f>B43+B47+B49</f>
        <v>170994</v>
      </c>
      <c r="C51" s="16"/>
      <c r="D51" s="21">
        <f>D43+D47+D49</f>
        <v>725695</v>
      </c>
      <c r="E51" s="16"/>
      <c r="F51" s="21">
        <f>F43+F47+F49</f>
        <v>896689</v>
      </c>
      <c r="G51" s="16"/>
      <c r="H51" s="21">
        <f>H43+H47+H49</f>
        <v>6027</v>
      </c>
      <c r="I51" s="16"/>
      <c r="J51" s="21">
        <f>J43+J47+J49</f>
        <v>902716</v>
      </c>
    </row>
    <row r="52" spans="1:10" ht="12.75">
      <c r="A52" s="2"/>
      <c r="B52" s="48"/>
      <c r="C52" s="48"/>
      <c r="D52" s="48"/>
      <c r="E52" s="48"/>
      <c r="F52" s="48"/>
      <c r="G52" s="48"/>
      <c r="H52" s="48"/>
      <c r="I52" s="48"/>
      <c r="J52" s="48"/>
    </row>
    <row r="53" spans="2:10" ht="12.75">
      <c r="B53" s="48"/>
      <c r="C53" s="48"/>
      <c r="D53" s="48"/>
      <c r="E53" s="48"/>
      <c r="F53" s="48"/>
      <c r="G53" s="48"/>
      <c r="H53" s="48"/>
      <c r="I53" s="48"/>
      <c r="J53" s="48"/>
    </row>
    <row r="54" spans="2:10" ht="12.75">
      <c r="B54" s="48"/>
      <c r="C54" s="48"/>
      <c r="D54" s="48"/>
      <c r="E54" s="48"/>
      <c r="F54" s="48"/>
      <c r="G54" s="48"/>
      <c r="H54" s="48"/>
      <c r="I54" s="48"/>
      <c r="J54" s="48"/>
    </row>
    <row r="55" spans="2:10" ht="12.75">
      <c r="B55" s="48"/>
      <c r="C55" s="48"/>
      <c r="D55" s="48"/>
      <c r="E55" s="48"/>
      <c r="F55" s="48"/>
      <c r="G55" s="48"/>
      <c r="H55" s="48"/>
      <c r="I55" s="48"/>
      <c r="J55" s="48"/>
    </row>
    <row r="56" spans="2:10" ht="6" customHeight="1">
      <c r="B56" s="48"/>
      <c r="C56" s="48"/>
      <c r="D56" s="48"/>
      <c r="E56" s="48"/>
      <c r="F56" s="48"/>
      <c r="G56" s="48"/>
      <c r="H56" s="48"/>
      <c r="I56" s="48"/>
      <c r="J56" s="48"/>
    </row>
    <row r="57" spans="2:10" ht="12.75">
      <c r="B57" s="48"/>
      <c r="C57" s="48"/>
      <c r="D57" s="48"/>
      <c r="E57" s="48"/>
      <c r="F57" s="48"/>
      <c r="G57" s="48"/>
      <c r="H57" s="48"/>
      <c r="I57" s="48"/>
      <c r="J57" s="48"/>
    </row>
    <row r="58" spans="2:10" ht="12.75">
      <c r="B58" s="48"/>
      <c r="C58" s="48"/>
      <c r="D58" s="48"/>
      <c r="E58" s="48"/>
      <c r="F58" s="48"/>
      <c r="G58" s="48"/>
      <c r="H58" s="48"/>
      <c r="I58" s="48"/>
      <c r="J58" s="48"/>
    </row>
    <row r="59" spans="2:10" ht="12.75">
      <c r="B59" s="48"/>
      <c r="C59" s="48"/>
      <c r="D59" s="48"/>
      <c r="E59" s="48"/>
      <c r="F59" s="48"/>
      <c r="G59" s="48"/>
      <c r="H59" s="48"/>
      <c r="I59" s="48"/>
      <c r="J59" s="48"/>
    </row>
    <row r="60" spans="2:10" ht="12.75">
      <c r="B60" s="48"/>
      <c r="C60" s="48"/>
      <c r="D60" s="48"/>
      <c r="E60" s="48"/>
      <c r="F60" s="48"/>
      <c r="G60" s="48"/>
      <c r="H60" s="48"/>
      <c r="I60" s="48"/>
      <c r="J60" s="48"/>
    </row>
    <row r="61" spans="2:10" ht="12.75">
      <c r="B61" s="48"/>
      <c r="C61" s="48"/>
      <c r="D61" s="48"/>
      <c r="E61" s="48"/>
      <c r="F61" s="48"/>
      <c r="G61" s="48"/>
      <c r="H61" s="48"/>
      <c r="I61" s="48"/>
      <c r="J61" s="48"/>
    </row>
    <row r="62" spans="2:10" ht="12.75">
      <c r="B62" s="48"/>
      <c r="C62" s="48"/>
      <c r="D62" s="48"/>
      <c r="E62" s="48"/>
      <c r="F62" s="48"/>
      <c r="G62" s="48"/>
      <c r="H62" s="48"/>
      <c r="I62" s="48"/>
      <c r="J62" s="48"/>
    </row>
    <row r="63" spans="2:10" ht="12.75">
      <c r="B63" s="48"/>
      <c r="C63" s="48"/>
      <c r="D63" s="48"/>
      <c r="E63" s="48"/>
      <c r="F63" s="48"/>
      <c r="G63" s="48"/>
      <c r="H63" s="48"/>
      <c r="I63" s="48"/>
      <c r="J63" s="48"/>
    </row>
    <row r="64" spans="2:10" ht="12.75">
      <c r="B64" s="48"/>
      <c r="C64" s="48"/>
      <c r="D64" s="48"/>
      <c r="E64" s="48"/>
      <c r="F64" s="48"/>
      <c r="G64" s="48"/>
      <c r="H64" s="48"/>
      <c r="I64" s="48"/>
      <c r="J64" s="48"/>
    </row>
    <row r="65" spans="2:10" ht="12.75">
      <c r="B65" s="48"/>
      <c r="C65" s="48"/>
      <c r="D65" s="48"/>
      <c r="E65" s="48"/>
      <c r="F65" s="48"/>
      <c r="G65" s="48"/>
      <c r="H65" s="48"/>
      <c r="I65" s="48"/>
      <c r="J65" s="48"/>
    </row>
    <row r="66" spans="2:10" ht="12.75">
      <c r="B66" s="48"/>
      <c r="C66" s="48"/>
      <c r="D66" s="48"/>
      <c r="E66" s="48"/>
      <c r="F66" s="48"/>
      <c r="G66" s="48"/>
      <c r="H66" s="48"/>
      <c r="I66" s="48"/>
      <c r="J66" s="48"/>
    </row>
    <row r="67" spans="2:10" ht="12.75">
      <c r="B67" s="48"/>
      <c r="C67" s="48"/>
      <c r="D67" s="48"/>
      <c r="E67" s="48"/>
      <c r="F67" s="48"/>
      <c r="G67" s="48"/>
      <c r="H67" s="48"/>
      <c r="I67" s="48"/>
      <c r="J67" s="48"/>
    </row>
    <row r="68" spans="2:10" ht="12.75">
      <c r="B68" s="48"/>
      <c r="C68" s="48"/>
      <c r="D68" s="48"/>
      <c r="E68" s="48"/>
      <c r="F68" s="48"/>
      <c r="G68" s="48"/>
      <c r="H68" s="48"/>
      <c r="I68" s="48"/>
      <c r="J68" s="48"/>
    </row>
    <row r="69" spans="2:10" ht="12.75">
      <c r="B69" s="48"/>
      <c r="C69" s="48"/>
      <c r="D69" s="48"/>
      <c r="E69" s="48"/>
      <c r="F69" s="48"/>
      <c r="G69" s="48"/>
      <c r="H69" s="48"/>
      <c r="I69" s="48"/>
      <c r="J69" s="48"/>
    </row>
    <row r="70" spans="2:10" ht="12.75">
      <c r="B70" s="48"/>
      <c r="C70" s="48"/>
      <c r="D70" s="48"/>
      <c r="E70" s="48"/>
      <c r="F70" s="48"/>
      <c r="G70" s="48"/>
      <c r="H70" s="48"/>
      <c r="I70" s="48"/>
      <c r="J70" s="48"/>
    </row>
    <row r="71" spans="2:10" ht="12.75">
      <c r="B71" s="48"/>
      <c r="C71" s="48"/>
      <c r="D71" s="48"/>
      <c r="E71" s="48"/>
      <c r="F71" s="48"/>
      <c r="G71" s="48"/>
      <c r="H71" s="48"/>
      <c r="I71" s="48"/>
      <c r="J71" s="48"/>
    </row>
    <row r="72" spans="2:10" ht="12.75">
      <c r="B72" s="48"/>
      <c r="C72" s="48"/>
      <c r="D72" s="48"/>
      <c r="E72" s="48"/>
      <c r="F72" s="48"/>
      <c r="G72" s="48"/>
      <c r="H72" s="48"/>
      <c r="I72" s="48"/>
      <c r="J72" s="48"/>
    </row>
  </sheetData>
  <mergeCells count="4">
    <mergeCell ref="A4:J4"/>
    <mergeCell ref="A5:J5"/>
    <mergeCell ref="B8:F8"/>
    <mergeCell ref="B7:F7"/>
  </mergeCells>
  <printOptions/>
  <pageMargins left="0.68" right="0.26" top="0.35" bottom="0.55" header="0.32" footer="0.17"/>
  <pageSetup horizontalDpi="600" verticalDpi="600" orientation="portrait" scale="92" r:id="rId2"/>
  <drawing r:id="rId1"/>
</worksheet>
</file>

<file path=xl/worksheets/sheet4.xml><?xml version="1.0" encoding="utf-8"?>
<worksheet xmlns="http://schemas.openxmlformats.org/spreadsheetml/2006/main" xmlns:r="http://schemas.openxmlformats.org/officeDocument/2006/relationships">
  <dimension ref="A1:H60"/>
  <sheetViews>
    <sheetView workbookViewId="0" topLeftCell="A1">
      <selection activeCell="F16" sqref="F16"/>
    </sheetView>
  </sheetViews>
  <sheetFormatPr defaultColWidth="9.140625" defaultRowHeight="12.75"/>
  <cols>
    <col min="1" max="1" width="3.00390625" style="0" customWidth="1"/>
    <col min="2" max="2" width="57.57421875" style="0" customWidth="1"/>
    <col min="3" max="3" width="14.140625" style="3" customWidth="1"/>
    <col min="4" max="4" width="1.7109375" style="33" customWidth="1"/>
    <col min="5" max="5" width="14.140625" style="3" customWidth="1"/>
    <col min="6" max="6" width="1.7109375" style="3" customWidth="1"/>
  </cols>
  <sheetData>
    <row r="1" spans="1:5" ht="15.75">
      <c r="A1" s="5" t="s">
        <v>38</v>
      </c>
      <c r="B1" s="5"/>
      <c r="C1" s="41"/>
      <c r="D1" s="95"/>
      <c r="E1" s="4"/>
    </row>
    <row r="2" spans="1:5" ht="15.75">
      <c r="A2" s="5" t="s">
        <v>39</v>
      </c>
      <c r="B2" s="5"/>
      <c r="C2" s="41"/>
      <c r="D2" s="95"/>
      <c r="E2" s="4"/>
    </row>
    <row r="3" spans="1:5" ht="12" customHeight="1">
      <c r="A3" s="4"/>
      <c r="B3" s="4"/>
      <c r="C3" s="41"/>
      <c r="D3" s="95"/>
      <c r="E3" s="4"/>
    </row>
    <row r="4" spans="1:5" ht="15.75">
      <c r="A4" s="42" t="s">
        <v>83</v>
      </c>
      <c r="B4" s="42"/>
      <c r="C4" s="41"/>
      <c r="D4" s="95"/>
      <c r="E4" s="4"/>
    </row>
    <row r="5" spans="1:5" ht="15.75">
      <c r="A5" s="42" t="s">
        <v>23</v>
      </c>
      <c r="B5" s="42"/>
      <c r="C5" s="41"/>
      <c r="D5" s="95"/>
      <c r="E5" s="26"/>
    </row>
    <row r="6" spans="1:6" ht="15" customHeight="1">
      <c r="A6" s="4"/>
      <c r="B6" s="4"/>
      <c r="C6" s="96">
        <v>2006</v>
      </c>
      <c r="D6" s="96"/>
      <c r="E6" s="96">
        <v>2005</v>
      </c>
      <c r="F6" s="107"/>
    </row>
    <row r="7" spans="1:6" ht="15" customHeight="1">
      <c r="A7" s="4"/>
      <c r="B7" s="4"/>
      <c r="C7" s="97" t="s">
        <v>21</v>
      </c>
      <c r="D7" s="97"/>
      <c r="E7" s="97" t="s">
        <v>21</v>
      </c>
      <c r="F7" s="108"/>
    </row>
    <row r="8" spans="1:6" ht="15" customHeight="1">
      <c r="A8" s="4"/>
      <c r="B8" s="4"/>
      <c r="C8" s="98" t="s">
        <v>46</v>
      </c>
      <c r="D8" s="98"/>
      <c r="E8" s="98" t="s">
        <v>46</v>
      </c>
      <c r="F8" s="109"/>
    </row>
    <row r="9" spans="1:6" ht="15" customHeight="1">
      <c r="A9" s="4"/>
      <c r="B9" s="4"/>
      <c r="C9" s="97" t="s">
        <v>45</v>
      </c>
      <c r="D9" s="97"/>
      <c r="E9" s="97" t="s">
        <v>45</v>
      </c>
      <c r="F9" s="108"/>
    </row>
    <row r="10" spans="1:6" ht="15" customHeight="1">
      <c r="A10" s="4"/>
      <c r="B10" s="4"/>
      <c r="C10" s="69" t="s">
        <v>50</v>
      </c>
      <c r="D10" s="69"/>
      <c r="E10" s="69" t="s">
        <v>50</v>
      </c>
      <c r="F10" s="110"/>
    </row>
    <row r="11" spans="1:6" ht="15" customHeight="1">
      <c r="A11" s="4"/>
      <c r="B11" s="4"/>
      <c r="C11" s="69"/>
      <c r="D11" s="69"/>
      <c r="E11" s="69" t="s">
        <v>135</v>
      </c>
      <c r="F11" s="110"/>
    </row>
    <row r="12" spans="1:6" ht="8.25" customHeight="1">
      <c r="A12" s="4"/>
      <c r="B12" s="4"/>
      <c r="C12" s="23"/>
      <c r="D12" s="24"/>
      <c r="E12" s="23"/>
      <c r="F12" s="110"/>
    </row>
    <row r="13" spans="1:6" ht="15" customHeight="1">
      <c r="A13" s="4" t="s">
        <v>96</v>
      </c>
      <c r="B13" s="4"/>
      <c r="C13" s="23">
        <v>52359</v>
      </c>
      <c r="D13" s="24"/>
      <c r="E13" s="23">
        <v>45846</v>
      </c>
      <c r="F13" s="111" t="s">
        <v>90</v>
      </c>
    </row>
    <row r="14" spans="1:6" ht="8.25" customHeight="1">
      <c r="A14" s="4"/>
      <c r="B14" s="4"/>
      <c r="C14" s="23"/>
      <c r="D14" s="24"/>
      <c r="E14" s="23"/>
      <c r="F14" s="100"/>
    </row>
    <row r="15" spans="1:6" ht="15">
      <c r="A15" s="4" t="s">
        <v>123</v>
      </c>
      <c r="B15" s="4"/>
      <c r="C15" s="23"/>
      <c r="D15" s="24"/>
      <c r="E15" s="23"/>
      <c r="F15" s="100"/>
    </row>
    <row r="16" spans="1:6" ht="15">
      <c r="A16" s="4"/>
      <c r="B16" s="4" t="s">
        <v>2</v>
      </c>
      <c r="C16" s="23">
        <v>-21509</v>
      </c>
      <c r="D16" s="24"/>
      <c r="E16" s="68">
        <v>-11609</v>
      </c>
      <c r="F16" s="100" t="s">
        <v>90</v>
      </c>
    </row>
    <row r="17" spans="1:6" ht="8.25" customHeight="1">
      <c r="A17" s="4"/>
      <c r="B17" s="4"/>
      <c r="C17" s="43"/>
      <c r="D17" s="24"/>
      <c r="E17" s="43"/>
      <c r="F17" s="24"/>
    </row>
    <row r="18" spans="1:6" ht="15">
      <c r="A18" s="4" t="s">
        <v>3</v>
      </c>
      <c r="B18" s="4"/>
      <c r="C18" s="23">
        <f>SUM(C13:C16)</f>
        <v>30850</v>
      </c>
      <c r="D18" s="24"/>
      <c r="E18" s="23">
        <f>SUM(E13:E16)</f>
        <v>34237</v>
      </c>
      <c r="F18" s="24"/>
    </row>
    <row r="19" spans="1:6" ht="8.25" customHeight="1">
      <c r="A19" s="4"/>
      <c r="B19" s="4"/>
      <c r="C19" s="23"/>
      <c r="D19" s="24"/>
      <c r="E19" s="23"/>
      <c r="F19" s="24"/>
    </row>
    <row r="20" spans="1:6" ht="15">
      <c r="A20" s="4" t="s">
        <v>4</v>
      </c>
      <c r="B20" s="4"/>
      <c r="C20" s="23"/>
      <c r="D20" s="24"/>
      <c r="E20" s="23"/>
      <c r="F20" s="24"/>
    </row>
    <row r="21" spans="1:6" ht="15">
      <c r="A21" s="4"/>
      <c r="B21" s="4" t="s">
        <v>5</v>
      </c>
      <c r="C21" s="23">
        <v>-75204</v>
      </c>
      <c r="D21" s="24"/>
      <c r="E21" s="24">
        <v>-12988</v>
      </c>
      <c r="F21" s="24"/>
    </row>
    <row r="22" spans="1:6" ht="15">
      <c r="A22" s="4"/>
      <c r="B22" s="4" t="s">
        <v>6</v>
      </c>
      <c r="C22" s="23">
        <v>52078</v>
      </c>
      <c r="D22" s="24"/>
      <c r="E22" s="24">
        <v>-14505</v>
      </c>
      <c r="F22" s="24"/>
    </row>
    <row r="23" spans="1:6" ht="15">
      <c r="A23" s="44" t="s">
        <v>7</v>
      </c>
      <c r="B23" s="45"/>
      <c r="C23" s="23">
        <v>9000</v>
      </c>
      <c r="D23" s="24"/>
      <c r="E23" s="24">
        <v>8568</v>
      </c>
      <c r="F23" s="24"/>
    </row>
    <row r="24" spans="1:6" ht="15">
      <c r="A24" s="4" t="s">
        <v>98</v>
      </c>
      <c r="B24" s="4"/>
      <c r="C24" s="23">
        <v>-6245</v>
      </c>
      <c r="D24" s="24"/>
      <c r="E24" s="24">
        <v>-4973</v>
      </c>
      <c r="F24" s="24"/>
    </row>
    <row r="25" spans="1:6" ht="15">
      <c r="A25" s="4" t="s">
        <v>60</v>
      </c>
      <c r="B25" s="4"/>
      <c r="C25" s="23">
        <v>-244</v>
      </c>
      <c r="D25" s="24"/>
      <c r="E25" s="24">
        <v>-18</v>
      </c>
      <c r="F25" s="24"/>
    </row>
    <row r="26" spans="1:6" ht="15">
      <c r="A26" s="4" t="s">
        <v>8</v>
      </c>
      <c r="B26" s="4"/>
      <c r="C26" s="23">
        <v>-11426</v>
      </c>
      <c r="D26" s="24"/>
      <c r="E26" s="24">
        <v>-12875</v>
      </c>
      <c r="F26" s="24"/>
    </row>
    <row r="27" spans="1:6" ht="15">
      <c r="A27" s="4" t="s">
        <v>51</v>
      </c>
      <c r="B27" s="4"/>
      <c r="C27" s="23">
        <v>977</v>
      </c>
      <c r="D27" s="24"/>
      <c r="E27" s="24">
        <v>47</v>
      </c>
      <c r="F27" s="24"/>
    </row>
    <row r="28" spans="1:6" ht="15">
      <c r="A28" s="4" t="s">
        <v>9</v>
      </c>
      <c r="B28" s="4"/>
      <c r="C28" s="46">
        <f>SUM(C17:C27)</f>
        <v>-214</v>
      </c>
      <c r="D28" s="24"/>
      <c r="E28" s="46">
        <f>SUM(E17:E27)</f>
        <v>-2507</v>
      </c>
      <c r="F28" s="24"/>
    </row>
    <row r="29" spans="1:6" ht="8.25" customHeight="1">
      <c r="A29" s="4"/>
      <c r="B29" s="4"/>
      <c r="C29" s="23"/>
      <c r="D29" s="24"/>
      <c r="E29" s="24"/>
      <c r="F29" s="24"/>
    </row>
    <row r="30" spans="1:6" ht="15">
      <c r="A30" s="4" t="s">
        <v>52</v>
      </c>
      <c r="B30" s="4"/>
      <c r="C30" s="24"/>
      <c r="D30" s="24"/>
      <c r="E30" s="24"/>
      <c r="F30" s="24"/>
    </row>
    <row r="31" spans="1:6" ht="15">
      <c r="A31" s="4"/>
      <c r="B31" s="41" t="s">
        <v>130</v>
      </c>
      <c r="C31" s="24">
        <v>21187</v>
      </c>
      <c r="D31" s="24"/>
      <c r="E31" s="24">
        <v>20034</v>
      </c>
      <c r="F31" s="24"/>
    </row>
    <row r="32" spans="1:6" ht="15">
      <c r="A32" s="4"/>
      <c r="B32" s="41" t="s">
        <v>132</v>
      </c>
      <c r="C32" s="24"/>
      <c r="D32" s="24"/>
      <c r="E32" s="24"/>
      <c r="F32" s="24"/>
    </row>
    <row r="33" spans="1:6" ht="15">
      <c r="A33" s="4"/>
      <c r="B33" s="41" t="s">
        <v>133</v>
      </c>
      <c r="C33" s="24">
        <v>12595</v>
      </c>
      <c r="D33" s="24"/>
      <c r="E33" s="24">
        <v>-69796</v>
      </c>
      <c r="F33" s="24"/>
    </row>
    <row r="34" spans="1:6" ht="15">
      <c r="A34" s="4"/>
      <c r="B34" s="4" t="s">
        <v>131</v>
      </c>
      <c r="C34" s="24"/>
      <c r="D34" s="24"/>
      <c r="E34" s="24"/>
      <c r="F34" s="24"/>
    </row>
    <row r="35" spans="1:6" ht="15">
      <c r="A35" s="4"/>
      <c r="B35" s="4" t="s">
        <v>64</v>
      </c>
      <c r="C35" s="24">
        <v>-1377</v>
      </c>
      <c r="D35" s="24"/>
      <c r="E35" s="24">
        <v>-1226</v>
      </c>
      <c r="F35" s="24"/>
    </row>
    <row r="36" spans="1:6" ht="15">
      <c r="A36" s="4" t="s">
        <v>84</v>
      </c>
      <c r="B36" s="28"/>
      <c r="C36" s="46">
        <f>SUM(C30:C35)</f>
        <v>32405</v>
      </c>
      <c r="D36" s="24"/>
      <c r="E36" s="46">
        <f>SUM(E30:E35)</f>
        <v>-50988</v>
      </c>
      <c r="F36" s="24"/>
    </row>
    <row r="37" spans="1:6" ht="8.25" customHeight="1">
      <c r="A37" s="4"/>
      <c r="B37" s="28"/>
      <c r="C37" s="24"/>
      <c r="D37" s="24"/>
      <c r="E37" s="24"/>
      <c r="F37" s="24"/>
    </row>
    <row r="38" spans="1:6" ht="15">
      <c r="A38" s="4" t="s">
        <v>53</v>
      </c>
      <c r="B38" s="28"/>
      <c r="C38" s="24"/>
      <c r="D38" s="24"/>
      <c r="E38" s="24"/>
      <c r="F38" s="24"/>
    </row>
    <row r="39" spans="1:6" ht="15">
      <c r="A39" s="4"/>
      <c r="B39" s="4" t="s">
        <v>59</v>
      </c>
      <c r="C39" s="24">
        <v>-10000</v>
      </c>
      <c r="D39" s="24"/>
      <c r="E39" s="24">
        <v>27000</v>
      </c>
      <c r="F39" s="24"/>
    </row>
    <row r="40" spans="1:6" ht="15">
      <c r="A40" s="4"/>
      <c r="B40" s="4" t="s">
        <v>10</v>
      </c>
      <c r="C40" s="24">
        <v>-20066</v>
      </c>
      <c r="D40" s="24"/>
      <c r="E40" s="24">
        <v>-25811</v>
      </c>
      <c r="F40" s="24"/>
    </row>
    <row r="41" spans="1:6" ht="15">
      <c r="A41" s="4"/>
      <c r="B41" s="51" t="s">
        <v>134</v>
      </c>
      <c r="C41" s="24"/>
      <c r="D41" s="24"/>
      <c r="E41" s="24"/>
      <c r="F41" s="24"/>
    </row>
    <row r="42" spans="1:6" ht="15">
      <c r="A42" s="4"/>
      <c r="B42" s="51" t="s">
        <v>129</v>
      </c>
      <c r="C42" s="99">
        <v>0</v>
      </c>
      <c r="D42" s="24"/>
      <c r="E42" s="24">
        <v>50</v>
      </c>
      <c r="F42" s="24"/>
    </row>
    <row r="43" spans="1:6" ht="15">
      <c r="A43" s="4" t="s">
        <v>122</v>
      </c>
      <c r="B43" s="28"/>
      <c r="C43" s="46">
        <f>SUM(C38:C40)</f>
        <v>-30066</v>
      </c>
      <c r="D43" s="24"/>
      <c r="E43" s="46">
        <f>SUM(E38:E42)</f>
        <v>1239</v>
      </c>
      <c r="F43" s="24"/>
    </row>
    <row r="44" spans="1:6" ht="8.25" customHeight="1">
      <c r="A44" s="4"/>
      <c r="B44" s="28"/>
      <c r="C44" s="24"/>
      <c r="D44" s="24"/>
      <c r="E44" s="24"/>
      <c r="F44" s="24"/>
    </row>
    <row r="45" spans="1:6" ht="15">
      <c r="A45" s="4" t="s">
        <v>47</v>
      </c>
      <c r="B45" s="28"/>
      <c r="C45" s="24">
        <f>+C28+C36+C43</f>
        <v>2125</v>
      </c>
      <c r="D45" s="24"/>
      <c r="E45" s="24">
        <f>+E28+E36+E43</f>
        <v>-52256</v>
      </c>
      <c r="F45" s="24"/>
    </row>
    <row r="46" spans="1:6" ht="8.25" customHeight="1">
      <c r="A46" s="4"/>
      <c r="B46" s="28"/>
      <c r="C46" s="24"/>
      <c r="D46" s="24"/>
      <c r="E46" s="24"/>
      <c r="F46" s="24"/>
    </row>
    <row r="47" spans="1:6" ht="15">
      <c r="A47" s="4" t="s">
        <v>48</v>
      </c>
      <c r="B47" s="4"/>
      <c r="C47" s="24">
        <f>E49</f>
        <v>433901</v>
      </c>
      <c r="D47" s="24"/>
      <c r="E47" s="24">
        <v>486157</v>
      </c>
      <c r="F47" s="112"/>
    </row>
    <row r="48" spans="1:6" ht="8.25" customHeight="1">
      <c r="A48" s="4"/>
      <c r="B48" s="4"/>
      <c r="C48" s="24"/>
      <c r="D48" s="24"/>
      <c r="E48" s="24"/>
      <c r="F48" s="112"/>
    </row>
    <row r="49" spans="1:8" ht="15.75" thickBot="1">
      <c r="A49" s="4" t="s">
        <v>78</v>
      </c>
      <c r="B49" s="4"/>
      <c r="C49" s="47">
        <f>SUM(C45:C48)</f>
        <v>436026</v>
      </c>
      <c r="D49" s="24"/>
      <c r="E49" s="47">
        <f>SUM(E45:E48)</f>
        <v>433901</v>
      </c>
      <c r="F49" s="112"/>
      <c r="H49" s="1"/>
    </row>
    <row r="50" spans="1:6" ht="8.25" customHeight="1">
      <c r="A50" s="11"/>
      <c r="B50" s="11"/>
      <c r="C50" s="14"/>
      <c r="D50" s="14"/>
      <c r="E50" s="48"/>
      <c r="F50" s="24"/>
    </row>
    <row r="51" spans="1:6" ht="15">
      <c r="A51" s="4" t="s">
        <v>49</v>
      </c>
      <c r="B51" s="4"/>
      <c r="C51" s="14"/>
      <c r="D51" s="14"/>
      <c r="E51" s="48"/>
      <c r="F51" s="24"/>
    </row>
    <row r="52" spans="1:6" ht="8.25" customHeight="1">
      <c r="A52" s="4"/>
      <c r="B52" s="4"/>
      <c r="C52" s="14"/>
      <c r="D52" s="14"/>
      <c r="E52" s="48"/>
      <c r="F52" s="24"/>
    </row>
    <row r="53" spans="1:6" ht="15">
      <c r="A53" s="4"/>
      <c r="B53" s="4" t="s">
        <v>0</v>
      </c>
      <c r="C53" s="24">
        <v>420861</v>
      </c>
      <c r="D53" s="24"/>
      <c r="E53" s="24">
        <v>418679</v>
      </c>
      <c r="F53" s="24"/>
    </row>
    <row r="54" spans="1:5" ht="15">
      <c r="A54" s="4"/>
      <c r="B54" s="4" t="s">
        <v>103</v>
      </c>
      <c r="C54" s="24">
        <v>17852</v>
      </c>
      <c r="D54" s="24"/>
      <c r="E54" s="24">
        <v>15947</v>
      </c>
    </row>
    <row r="55" spans="1:5" ht="15">
      <c r="A55" s="4"/>
      <c r="B55" s="4" t="s">
        <v>1</v>
      </c>
      <c r="C55" s="24">
        <v>-2687</v>
      </c>
      <c r="D55" s="100" t="s">
        <v>89</v>
      </c>
      <c r="E55" s="24">
        <v>-725</v>
      </c>
    </row>
    <row r="56" spans="1:5" ht="15.75" thickBot="1">
      <c r="A56" s="11"/>
      <c r="B56" s="11"/>
      <c r="C56" s="47">
        <f>SUM(C52:C55)</f>
        <v>436026</v>
      </c>
      <c r="D56" s="24"/>
      <c r="E56" s="47">
        <f>SUM(E53:E55)</f>
        <v>433901</v>
      </c>
    </row>
    <row r="57" spans="1:5" ht="8.25" customHeight="1">
      <c r="A57" s="54"/>
      <c r="B57" s="11"/>
      <c r="C57" s="14"/>
      <c r="D57" s="14"/>
      <c r="E57" s="6"/>
    </row>
    <row r="58" spans="1:5" ht="13.5" customHeight="1">
      <c r="A58" s="4" t="s">
        <v>75</v>
      </c>
      <c r="B58" s="4"/>
      <c r="C58" s="14"/>
      <c r="D58" s="14"/>
      <c r="E58" s="6"/>
    </row>
    <row r="59" spans="1:5" ht="13.5" customHeight="1">
      <c r="A59" s="4" t="s">
        <v>74</v>
      </c>
      <c r="B59" s="4"/>
      <c r="C59" s="14"/>
      <c r="D59" s="14"/>
      <c r="E59" s="6"/>
    </row>
    <row r="60" spans="1:5" ht="13.5" customHeight="1">
      <c r="A60" s="4" t="s">
        <v>107</v>
      </c>
      <c r="B60" s="4"/>
      <c r="C60" s="14"/>
      <c r="D60" s="14"/>
      <c r="E60" s="6"/>
    </row>
    <row r="61" ht="8.25" customHeight="1"/>
    <row r="62" ht="15.75" customHeight="1"/>
    <row r="63" ht="15.75" customHeight="1"/>
    <row r="64" ht="15.75" customHeight="1"/>
    <row r="65" ht="5.25" customHeight="1"/>
  </sheetData>
  <printOptions/>
  <pageMargins left="0.81" right="0.26" top="0.25" bottom="0.47" header="0.25" footer="0.24"/>
  <pageSetup horizontalDpi="600" verticalDpi="600" orientation="portrait" scale="83"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jkkam</cp:lastModifiedBy>
  <cp:lastPrinted>2007-02-27T09:49:35Z</cp:lastPrinted>
  <dcterms:created xsi:type="dcterms:W3CDTF">2001-09-21T04:42:12Z</dcterms:created>
  <dcterms:modified xsi:type="dcterms:W3CDTF">2007-02-27T09:51:33Z</dcterms:modified>
  <cp:category/>
  <cp:version/>
  <cp:contentType/>
  <cp:contentStatus/>
</cp:coreProperties>
</file>